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zaraho-my.sharepoint.com/personal/keith_nkomo_zambezira_org/Documents/Documents/2026 TENDERS Q1-Q2/MATUWA CLINIC SIAVONGA/"/>
    </mc:Choice>
  </mc:AlternateContent>
  <xr:revisionPtr revIDLastSave="0" documentId="8_{57F97C5C-30C2-4058-95D3-3DC71C0AE132}" xr6:coauthVersionLast="47" xr6:coauthVersionMax="47" xr10:uidLastSave="{00000000-0000-0000-0000-000000000000}"/>
  <bookViews>
    <workbookView xWindow="-110" yWindow="-110" windowWidth="19420" windowHeight="11500" xr2:uid="{00000000-000D-0000-FFFF-FFFF00000000}"/>
  </bookViews>
  <sheets>
    <sheet name="General summary" sheetId="5" r:id="rId1"/>
    <sheet name="P&amp;G'S " sheetId="6" r:id="rId2"/>
    <sheet name="BILL No. 2 Mini-Hospital Block" sheetId="1" r:id="rId3"/>
  </sheets>
  <definedNames>
    <definedName name="_xlnm.Print_Area" localSheetId="2">'BILL No. 2 Mini-Hospital Block'!$A$1:$F$1016</definedName>
    <definedName name="_xlnm.Print_Area" localSheetId="0">'General summary'!$A$1:$G$39</definedName>
    <definedName name="_xlnm.Print_Area" localSheetId="1">'P&amp;G''S '!$A$1:$E$67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2" i="1" l="1"/>
  <c r="E20" i="6"/>
  <c r="E42" i="6"/>
  <c r="F18" i="1"/>
  <c r="F20" i="1"/>
  <c r="F24" i="1"/>
  <c r="F28" i="1"/>
  <c r="F30" i="1"/>
  <c r="F32" i="1"/>
  <c r="F36" i="1"/>
  <c r="F41" i="1"/>
  <c r="F281" i="1"/>
  <c r="F279" i="1"/>
  <c r="F361" i="1"/>
  <c r="F675" i="1"/>
  <c r="F683" i="1"/>
  <c r="F684" i="1"/>
  <c r="F685" i="1"/>
  <c r="F686" i="1"/>
  <c r="F687" i="1"/>
  <c r="F688" i="1"/>
  <c r="F689" i="1"/>
  <c r="F690" i="1"/>
  <c r="F692" i="1"/>
  <c r="F693" i="1"/>
  <c r="F694" i="1"/>
  <c r="F695" i="1"/>
  <c r="F696" i="1"/>
  <c r="F697" i="1"/>
  <c r="F698" i="1"/>
  <c r="F699" i="1"/>
  <c r="F700" i="1"/>
  <c r="F701" i="1"/>
  <c r="F702" i="1"/>
  <c r="C87" i="1" l="1"/>
  <c r="F87" i="1" s="1"/>
  <c r="C252" i="1"/>
  <c r="F252" i="1" s="1"/>
  <c r="C392" i="1"/>
  <c r="F392" i="1" s="1"/>
  <c r="C137" i="1"/>
  <c r="F137" i="1" s="1"/>
  <c r="F118" i="1"/>
  <c r="F975" i="1"/>
  <c r="F973" i="1"/>
  <c r="F970" i="1"/>
  <c r="F965" i="1"/>
  <c r="F963" i="1"/>
  <c r="F959" i="1"/>
  <c r="F955" i="1"/>
  <c r="F953" i="1"/>
  <c r="F951" i="1"/>
  <c r="F949" i="1"/>
  <c r="F946" i="1"/>
  <c r="F943" i="1"/>
  <c r="F941" i="1"/>
  <c r="F938" i="1"/>
  <c r="F928" i="1"/>
  <c r="F926" i="1"/>
  <c r="C919" i="1"/>
  <c r="F919" i="1" s="1"/>
  <c r="C917" i="1"/>
  <c r="F917" i="1" s="1"/>
  <c r="C912" i="1"/>
  <c r="F912" i="1" s="1"/>
  <c r="C910" i="1"/>
  <c r="F910" i="1" s="1"/>
  <c r="F899" i="1"/>
  <c r="F897" i="1"/>
  <c r="F893" i="1"/>
  <c r="F858" i="1"/>
  <c r="F856" i="1"/>
  <c r="F850" i="1"/>
  <c r="F848" i="1"/>
  <c r="F844" i="1"/>
  <c r="F842" i="1"/>
  <c r="F831" i="1"/>
  <c r="F828" i="1"/>
  <c r="F806" i="1"/>
  <c r="F804" i="1"/>
  <c r="F800" i="1"/>
  <c r="F798" i="1"/>
  <c r="F796" i="1"/>
  <c r="F794" i="1"/>
  <c r="F789" i="1"/>
  <c r="F779" i="1"/>
  <c r="F777" i="1"/>
  <c r="F775" i="1"/>
  <c r="F771" i="1"/>
  <c r="F769" i="1"/>
  <c r="F765" i="1"/>
  <c r="F763" i="1"/>
  <c r="F761" i="1"/>
  <c r="F755" i="1"/>
  <c r="F753" i="1"/>
  <c r="F751" i="1"/>
  <c r="F749" i="1"/>
  <c r="F747" i="1"/>
  <c r="F743" i="1"/>
  <c r="F741" i="1"/>
  <c r="F739" i="1"/>
  <c r="F737" i="1"/>
  <c r="F735" i="1"/>
  <c r="F731" i="1"/>
  <c r="F729" i="1"/>
  <c r="F727" i="1"/>
  <c r="F721" i="1"/>
  <c r="F719" i="1"/>
  <c r="F717" i="1"/>
  <c r="F691" i="1"/>
  <c r="F621" i="1"/>
  <c r="F619" i="1"/>
  <c r="F618" i="1"/>
  <c r="F613" i="1"/>
  <c r="F611" i="1"/>
  <c r="F589" i="1"/>
  <c r="C587" i="1"/>
  <c r="F587" i="1" s="1"/>
  <c r="C585" i="1"/>
  <c r="F585" i="1" s="1"/>
  <c r="F581" i="1"/>
  <c r="F577" i="1"/>
  <c r="F575" i="1"/>
  <c r="F571" i="1"/>
  <c r="F569" i="1"/>
  <c r="F565" i="1"/>
  <c r="F559" i="1"/>
  <c r="F557" i="1"/>
  <c r="F555" i="1"/>
  <c r="F551" i="1"/>
  <c r="F549" i="1"/>
  <c r="F547" i="1"/>
  <c r="F537" i="1"/>
  <c r="F535" i="1"/>
  <c r="F533" i="1"/>
  <c r="F523" i="1"/>
  <c r="F521" i="1"/>
  <c r="F519" i="1"/>
  <c r="F517" i="1"/>
  <c r="F489" i="1"/>
  <c r="F487" i="1"/>
  <c r="F485" i="1"/>
  <c r="F481" i="1"/>
  <c r="F479" i="1"/>
  <c r="F477" i="1"/>
  <c r="F475" i="1"/>
  <c r="F473" i="1"/>
  <c r="F471" i="1"/>
  <c r="F469" i="1"/>
  <c r="F467" i="1"/>
  <c r="F460" i="1"/>
  <c r="F458" i="1"/>
  <c r="F456" i="1"/>
  <c r="F454" i="1"/>
  <c r="F452" i="1"/>
  <c r="F450" i="1"/>
  <c r="F447" i="1"/>
  <c r="F445" i="1"/>
  <c r="F443" i="1"/>
  <c r="F432" i="1"/>
  <c r="F430" i="1"/>
  <c r="F428" i="1"/>
  <c r="C426" i="1"/>
  <c r="F426" i="1" s="1"/>
  <c r="C424" i="1"/>
  <c r="F424" i="1" s="1"/>
  <c r="F420" i="1"/>
  <c r="F418" i="1"/>
  <c r="F414" i="1"/>
  <c r="F400" i="1"/>
  <c r="F398" i="1"/>
  <c r="F396" i="1"/>
  <c r="F394" i="1"/>
  <c r="F363" i="1"/>
  <c r="F359" i="1"/>
  <c r="F357" i="1"/>
  <c r="F355" i="1"/>
  <c r="F314" i="1"/>
  <c r="F312" i="1"/>
  <c r="F310" i="1"/>
  <c r="F304" i="1"/>
  <c r="F294" i="1"/>
  <c r="F277" i="1"/>
  <c r="F275" i="1"/>
  <c r="F273" i="1"/>
  <c r="F271" i="1"/>
  <c r="F269" i="1"/>
  <c r="F254" i="1"/>
  <c r="F250" i="1"/>
  <c r="F248" i="1"/>
  <c r="F246" i="1"/>
  <c r="F229" i="1"/>
  <c r="F227" i="1"/>
  <c r="F221" i="1"/>
  <c r="F219" i="1"/>
  <c r="F213" i="1"/>
  <c r="F211" i="1"/>
  <c r="F209" i="1"/>
  <c r="F205" i="1"/>
  <c r="F203" i="1"/>
  <c r="F181" i="1"/>
  <c r="F179" i="1"/>
  <c r="F177" i="1"/>
  <c r="F172" i="1"/>
  <c r="F170" i="1"/>
  <c r="F164" i="1"/>
  <c r="F132" i="1"/>
  <c r="F124" i="1"/>
  <c r="F121" i="1"/>
  <c r="F116" i="1"/>
  <c r="F101" i="1"/>
  <c r="F97" i="1"/>
  <c r="F93" i="1"/>
  <c r="F91" i="1"/>
  <c r="F68" i="1"/>
  <c r="F66" i="1"/>
  <c r="F64" i="1"/>
  <c r="F58" i="1"/>
  <c r="F50" i="1"/>
  <c r="C18" i="1"/>
  <c r="F298" i="1" l="1"/>
  <c r="F331" i="1" s="1"/>
  <c r="F710" i="1"/>
  <c r="F812" i="1" s="1"/>
  <c r="F625" i="1"/>
  <c r="F644" i="1" s="1"/>
  <c r="F404" i="1"/>
  <c r="F1002" i="1" s="1"/>
  <c r="F71" i="1"/>
  <c r="F147" i="1" s="1"/>
  <c r="F861" i="1"/>
  <c r="F868" i="1" s="1"/>
  <c r="F321" i="1"/>
  <c r="F333" i="1" s="1"/>
  <c r="F540" i="1"/>
  <c r="F640" i="1" s="1"/>
  <c r="F367" i="1"/>
  <c r="F372" i="1" s="1"/>
  <c r="F1000" i="1" s="1"/>
  <c r="F493" i="1"/>
  <c r="F638" i="1" s="1"/>
  <c r="F259" i="1"/>
  <c r="F996" i="1" s="1"/>
  <c r="F140" i="1"/>
  <c r="F151" i="1" s="1"/>
  <c r="F597" i="1"/>
  <c r="F642" i="1" s="1"/>
  <c r="F189" i="1"/>
  <c r="F992" i="1" s="1"/>
  <c r="F782" i="1"/>
  <c r="F814" i="1" s="1"/>
  <c r="F436" i="1"/>
  <c r="F636" i="1" s="1"/>
  <c r="F808" i="1"/>
  <c r="F816" i="1" s="1"/>
  <c r="F903" i="1"/>
  <c r="F1010" i="1" s="1"/>
  <c r="F978" i="1"/>
  <c r="F1014" i="1" s="1"/>
  <c r="F105" i="1"/>
  <c r="F149" i="1" s="1"/>
  <c r="F835" i="1"/>
  <c r="F866" i="1" s="1"/>
  <c r="F233" i="1"/>
  <c r="F994" i="1" s="1"/>
  <c r="F43" i="1"/>
  <c r="F145" i="1" s="1"/>
  <c r="F933" i="1"/>
  <c r="F1012" i="1" s="1"/>
  <c r="F154" i="1" l="1"/>
  <c r="F990" i="1" s="1"/>
  <c r="F871" i="1"/>
  <c r="F1008" i="1" s="1"/>
  <c r="F338" i="1"/>
  <c r="F998" i="1" s="1"/>
  <c r="F820" i="1"/>
  <c r="F1006" i="1" s="1"/>
  <c r="F649" i="1"/>
  <c r="F1004" i="1" s="1"/>
  <c r="E59" i="6"/>
  <c r="E65" i="6" s="1"/>
  <c r="F1016" i="1" l="1"/>
  <c r="E64" i="6"/>
  <c r="E63" i="6"/>
  <c r="F23" i="5" l="1"/>
  <c r="E66" i="6"/>
  <c r="F21" i="5" s="1"/>
  <c r="F29" i="5" l="1"/>
</calcChain>
</file>

<file path=xl/sharedStrings.xml><?xml version="1.0" encoding="utf-8"?>
<sst xmlns="http://schemas.openxmlformats.org/spreadsheetml/2006/main" count="1133" uniqueCount="480">
  <si>
    <t>ITEM</t>
  </si>
  <si>
    <t>DESCRIPTION</t>
  </si>
  <si>
    <t>UNIT</t>
  </si>
  <si>
    <t>QTY</t>
  </si>
  <si>
    <t>AMOUNT</t>
  </si>
  <si>
    <t>ZMW</t>
  </si>
  <si>
    <t>PRELIMINARIES AND GENERAL ITEMS</t>
  </si>
  <si>
    <t>NOTE: The value of preliminaries and general items shall not exceed 5% of the value of measured works of the project</t>
  </si>
  <si>
    <t>Site Mobilization</t>
  </si>
  <si>
    <t>Item</t>
  </si>
  <si>
    <t>Site Meetings, Works Supervision an Management:</t>
  </si>
  <si>
    <t>Site temporary water supply</t>
  </si>
  <si>
    <t>Provide and maintain an adequate temporary supply of clean fresh water for the whole of the works, complete with all necessary plumbing, stop and bib taps, tubs, tanks or other storage and all the necessary plumber's works.</t>
  </si>
  <si>
    <t>Lighting and Power for the Works</t>
  </si>
  <si>
    <t>Provide and maintain at all times, including periods temporary power supply at the appropriate voltage, with all required temporary wiring equipment</t>
  </si>
  <si>
    <t xml:space="preserve"> Carried To Collection</t>
  </si>
  <si>
    <t>Notice Board</t>
  </si>
  <si>
    <t>The Contractor is to provide 1No. Notice Boards in accordance with the requirements of the Project Manager / Architect and erect it where directed</t>
  </si>
  <si>
    <t>Sanitation of the Works</t>
  </si>
  <si>
    <t xml:space="preserve">Sanitation at the Works shall be arranged and maintained by the Contractor to the satisfaction of the Local Authorities </t>
  </si>
  <si>
    <t>The contractor shall upon completion of the works remove all equipment, tools and remaining materials and clean the site as may be approved by the Project Engineer</t>
  </si>
  <si>
    <t>To Collection</t>
  </si>
  <si>
    <t>The Contractor shall provide full PPE to all workers on site throughout the project duration. The contractor shall ensure to maintain a healthy and safe site environment and welfare of workers in accordance with national regulations</t>
  </si>
  <si>
    <t>In addition the Contractor will be required to appoint a Safety Officer in accordance with the requirements of the Health and Safety Act.</t>
  </si>
  <si>
    <t>Quality Control and Assurance</t>
  </si>
  <si>
    <t>COLLECTION</t>
  </si>
  <si>
    <t>Page 1</t>
  </si>
  <si>
    <t>Page 2</t>
  </si>
  <si>
    <t>Page 3</t>
  </si>
  <si>
    <t>TOTAL P&amp;Gs CARRIED TO GENERAL SUMMARY</t>
  </si>
  <si>
    <t>RATE</t>
  </si>
  <si>
    <t>SUBSTRUCTURE</t>
  </si>
  <si>
    <t>Preambles</t>
  </si>
  <si>
    <t>The substructure has been measured up to and</t>
  </si>
  <si>
    <t>including the concrete floor.</t>
  </si>
  <si>
    <t>The site is assumed to be level and the</t>
  </si>
  <si>
    <t>substructure has been measured accordingly</t>
  </si>
  <si>
    <t>EXCAVATION AND EARTHWORK</t>
  </si>
  <si>
    <t>Site Preparation</t>
  </si>
  <si>
    <t>A</t>
  </si>
  <si>
    <t>Treating surface top of hardcore filling under floor bed and bottoms and sides of excavations with approved ant-treatment as described</t>
  </si>
  <si>
    <t>B</t>
  </si>
  <si>
    <t>Excavation</t>
  </si>
  <si>
    <t>C</t>
  </si>
  <si>
    <t>Excavating trenches to receive foundations starting from reduced level and depth not exceeding 1.50m</t>
  </si>
  <si>
    <t>D</t>
  </si>
  <si>
    <t>E</t>
  </si>
  <si>
    <t>Extra over excavating in hard rock</t>
  </si>
  <si>
    <t>m³</t>
  </si>
  <si>
    <t>F</t>
  </si>
  <si>
    <t>G</t>
  </si>
  <si>
    <t>H</t>
  </si>
  <si>
    <t>Levelling and compacting bottoms of excavations</t>
  </si>
  <si>
    <t>Disposal of Water</t>
  </si>
  <si>
    <t>I</t>
  </si>
  <si>
    <t>Planking and Strutting</t>
  </si>
  <si>
    <t>J</t>
  </si>
  <si>
    <t>faces of excavations as described</t>
  </si>
  <si>
    <t>K</t>
  </si>
  <si>
    <t>SUBSTRUCTURE (All Provisional)</t>
  </si>
  <si>
    <t>Hardcore filling</t>
  </si>
  <si>
    <t>150mm thick hardcore filling laid level, compacted</t>
  </si>
  <si>
    <t>CONCRETE WORK</t>
  </si>
  <si>
    <t>Plain in-situ concrete</t>
  </si>
  <si>
    <t>Plain in-situ concrete grade C15 as described</t>
  </si>
  <si>
    <t>Reinforced in-situ concrete</t>
  </si>
  <si>
    <t>Reinforced in-situ concrete Grade 25 as described</t>
  </si>
  <si>
    <t xml:space="preserve">CONCRETE WORK </t>
  </si>
  <si>
    <t>Reinforcement</t>
  </si>
  <si>
    <t>High yield steel deformed bar reinforcement as described including all cutting bending, hooking and cranking, assembling etc, in accordance with the drawings and wiring with and including No. 16 SWG annealed iron binding wire and hoisting and lowering and fixing in position</t>
  </si>
  <si>
    <t>kg</t>
  </si>
  <si>
    <t>High yield round bar reinforcement as described including all cutting bending, hooking and cranking, assembling etc, in accordance with the drawings and wiring with and including No. 16 SWG annealed iron binding wire and hoisting and lowering and fixing in position</t>
  </si>
  <si>
    <t>8mm diameter bars</t>
  </si>
  <si>
    <t>Conforce mesh No.257 fabric reinforcement with 150mm side and end laps including all necessary tying wire and distance blocks (measured net no allowance made for laps)</t>
  </si>
  <si>
    <t>Formwork</t>
  </si>
  <si>
    <t>Formwork to edges of floor bed height exceeding 100mm but not exceeding 200mm</t>
  </si>
  <si>
    <t>m</t>
  </si>
  <si>
    <t>Sundries</t>
  </si>
  <si>
    <t>500 gauge polythene damp proof membrane laid on blinded hardcore with 150mm side and end laps with approved adhesive tape both side (no allowance made for laps)</t>
  </si>
  <si>
    <t>BLOCKWORK</t>
  </si>
  <si>
    <t>200mm wide (no allowance made for laps)</t>
  </si>
  <si>
    <t>Forming 20mm wide cavity in hollow walls and concrete floor bed, filled with flexel or other equal and approved cavity filler</t>
  </si>
  <si>
    <t>Floor and Wall Finishings</t>
  </si>
  <si>
    <t>In-situ finishing - externally</t>
  </si>
  <si>
    <t>Concrete block walls and edges of floor bed</t>
  </si>
  <si>
    <t>PAINTING AND DECORATING</t>
  </si>
  <si>
    <t>Prepare and apply three coats of black bituminous</t>
  </si>
  <si>
    <t>paint as described on plastered walls</t>
  </si>
  <si>
    <t>Page No 3/1</t>
  </si>
  <si>
    <t>Page No 3/2</t>
  </si>
  <si>
    <t>Page No 3/3</t>
  </si>
  <si>
    <t>Page No 3/4</t>
  </si>
  <si>
    <t>SUBSTRUCTURE - TOTAL</t>
  </si>
  <si>
    <t>CARRIED TO SUMMARY</t>
  </si>
  <si>
    <t>SUPERSTRUCTURE</t>
  </si>
  <si>
    <t>Reinforced in-situ concrete Grade C25 as described</t>
  </si>
  <si>
    <t>100mm thick worktop to receive granite finish (measured separately)</t>
  </si>
  <si>
    <t>Ring beam and lintel</t>
  </si>
  <si>
    <t>High yield round bar reinforcement as described including</t>
  </si>
  <si>
    <t>all cutting bending, hooking and cranking, assembling etc, in accordance with the drawings and wiring with and including No. 16 SWG annealed iron binding wire and hoisting and lowering and fixing in position for ring beam</t>
  </si>
  <si>
    <t>Y12mm diameter bars</t>
  </si>
  <si>
    <t>Sawn formwork to reinforced in-situ concrete as described</t>
  </si>
  <si>
    <t>Sides and soffits of ring beam and lintols</t>
  </si>
  <si>
    <t>Soffits of concrete worktops</t>
  </si>
  <si>
    <t>To edges of concrete worktop not exceeding100mm high</t>
  </si>
  <si>
    <t>CONCRETE WORK - TOTAL</t>
  </si>
  <si>
    <t>Precast concrete hollow block Type 'A' (3.5N/mm2) as described bedded in cement and sand (1:4) mortar</t>
  </si>
  <si>
    <t>Expansion Joints</t>
  </si>
  <si>
    <t>Forming 20mm wide expansion joint for concrete blockwork</t>
  </si>
  <si>
    <t>20 x 20mm mastic pointing to vertical and horizontal ends of 20mm wide expansion joint</t>
  </si>
  <si>
    <t>20mm thick flexcel material or other equal and approved joint filler in concrete blockwork walls</t>
  </si>
  <si>
    <t>Damp Proof Courses</t>
  </si>
  <si>
    <t>Three ply bituminous felt damp proof course as described bedded and pointed in cement and sand mortar (1:4) lapped 75mm in the running length and the full width at angles</t>
  </si>
  <si>
    <t>150mm wide (Measured Net)</t>
  </si>
  <si>
    <t>200mm wide (Measured Net)</t>
  </si>
  <si>
    <t>Brickforce laid horizontally every third course as described</t>
  </si>
  <si>
    <t>BRICKWORK AND BLOCKWORK</t>
  </si>
  <si>
    <t>TOTAL CARRIED TO SUMMARY</t>
  </si>
  <si>
    <t>ROOFING</t>
  </si>
  <si>
    <t>0.5mm chromadek IT4 corrugated galvanised steel roofing sheets with approved end and side lapping fixed in accordance with manufacturers recommendations as described</t>
  </si>
  <si>
    <t>Galvanised iron hips</t>
  </si>
  <si>
    <t>ROOFING - TOTAL</t>
  </si>
  <si>
    <t>CARPENTRY,JOINERY AND IRONMONGERY</t>
  </si>
  <si>
    <t>CARPENTRY</t>
  </si>
  <si>
    <t>Hospital  Doors</t>
  </si>
  <si>
    <t>Nr</t>
  </si>
  <si>
    <t>CARPENTRY CONT'D</t>
  </si>
  <si>
    <t>L</t>
  </si>
  <si>
    <t xml:space="preserve">Three levers "DORMA" mortice lock complete with Chromium plated lever furniture with short shaft and handles, fixed to flush doors </t>
  </si>
  <si>
    <t>M</t>
  </si>
  <si>
    <t>Rates for locks are to include for providing each lock with a pair of keys.  Each key is to have an approved plastic or metal tag with the name of the room or other necessary identification indelibly printed thereon and attached to the key with a split steel ring</t>
  </si>
  <si>
    <t xml:space="preserve"> K </t>
  </si>
  <si>
    <t>Joinery</t>
  </si>
  <si>
    <t>Bulletin board of approved manufacture comprising cork-filled polymer elastomer composite board or other equally approved, including hardwood frame, fixed appropriately to walls as described (Provisional)</t>
  </si>
  <si>
    <t>White bulletin board size 1240 x 1240mm</t>
  </si>
  <si>
    <t>Soap Dispenser Unit of approved model</t>
  </si>
  <si>
    <t>Toilet roll holders, fixed to walls</t>
  </si>
  <si>
    <t>38mm diameter rubber door stop plugged and screwed to concrete floor</t>
  </si>
  <si>
    <t>Page No 3/8</t>
  </si>
  <si>
    <t>TOTAL CARRED TO SUMMARY</t>
  </si>
  <si>
    <t>METAL WORK</t>
  </si>
  <si>
    <t>Standard Units</t>
  </si>
  <si>
    <t>Window Frames</t>
  </si>
  <si>
    <t>All windows shall have opening and fixed sections fitted with standard pattern burglar bars welded to window frames including aluminium flyscreens</t>
  </si>
  <si>
    <t>Supply and fix steel fabricated window frames couples with clear glass including all window accessories.</t>
  </si>
  <si>
    <t>Window  W1 with clear glass</t>
  </si>
  <si>
    <t>Window W2 with clear glass</t>
  </si>
  <si>
    <t>Window W3 with clear glass</t>
  </si>
  <si>
    <t>METAL WORK - TOTAL</t>
  </si>
  <si>
    <t>Framed Steel Work</t>
  </si>
  <si>
    <t>i)     All steel to be Grade 43</t>
  </si>
  <si>
    <t>ii)     Steel shall be prefabricated in sections by an</t>
  </si>
  <si>
    <t xml:space="preserve">        approved steel fabricator </t>
  </si>
  <si>
    <t>iii)    All welds to be 6mm minimum fillet welds unless</t>
  </si>
  <si>
    <t xml:space="preserve">       otherwise specified</t>
  </si>
  <si>
    <t>The following members in Steel Trusses, shop primed before delivery including bolting, hoisting, jointing and welding in position</t>
  </si>
  <si>
    <t>25mm thick cement and sand (1:3) Grouting</t>
  </si>
  <si>
    <t>m²</t>
  </si>
  <si>
    <t>PLUMBING INSTALLATION</t>
  </si>
  <si>
    <t>Gutters and Drains</t>
  </si>
  <si>
    <t>UPVC rain water gutter fixed to blockwork as shown on drawing</t>
  </si>
  <si>
    <t>150mm diameter semi circular gutter</t>
  </si>
  <si>
    <t>UPVC rain water down pipe fixed to brick/block work with holder bats, cut and pinned</t>
  </si>
  <si>
    <t>100mm diameter rain water down pipe</t>
  </si>
  <si>
    <t>Extra over 100mm diameter rain water down for horse shoe</t>
  </si>
  <si>
    <t>Gutters and Drains Cont'd</t>
  </si>
  <si>
    <t>110mm PVC Drain Pipe to catch pit and then to manhole</t>
  </si>
  <si>
    <t>Drain grate cover 150 x 150mm from rain water down pipe</t>
  </si>
  <si>
    <t>Drain grate cover 650 x 650mm for Catch pit</t>
  </si>
  <si>
    <t>Sanitary Installation</t>
  </si>
  <si>
    <t>UPVC pipes (High Grade), fittings, jointing and fixing as described</t>
  </si>
  <si>
    <t>110mm diameter vent pipe fixed to blockwork with holder bats, cut and pinned</t>
  </si>
  <si>
    <t>Extra over 110mm diameter pipe for bend with bolted 'inspection cover</t>
  </si>
  <si>
    <t>Extra over 110mm diameter pipe for pan connector and 'joint to W.C outlet</t>
  </si>
  <si>
    <t>Extra over 110mm diameter pipe for soil bend</t>
  </si>
  <si>
    <t>Extra over 110mm diameter pipe for Y junction</t>
  </si>
  <si>
    <t>Extra over 110mm diameter pipe for equal tee with  'inspection cover</t>
  </si>
  <si>
    <t>100mm diameter vent valve to suit 110mm vent pipe</t>
  </si>
  <si>
    <t>Sanitary Installation Cont'd</t>
  </si>
  <si>
    <t>32mm diameter waste pipe fixed to blockwork with holder bats,'cut and pinned</t>
  </si>
  <si>
    <t>38mm diameter waste pipe ditto</t>
  </si>
  <si>
    <t>Extra over 32mm waste pipe for equal tee</t>
  </si>
  <si>
    <t>N</t>
  </si>
  <si>
    <t>Extra over 32mm diameter pipe for plain bend</t>
  </si>
  <si>
    <t>O</t>
  </si>
  <si>
    <t>P</t>
  </si>
  <si>
    <t>Q</t>
  </si>
  <si>
    <t>Extra over 38 diameter waste pipe for 38mm diameter plain bend</t>
  </si>
  <si>
    <t>Rubber Fittings as described</t>
  </si>
  <si>
    <t>R</t>
  </si>
  <si>
    <t xml:space="preserve">P' trap, 32mm inlet, 32mm outlet, with 62mm seal and 'jointing and pipes with red lead to waste fitting </t>
  </si>
  <si>
    <t>S</t>
  </si>
  <si>
    <t>P' trap, 38mm inlet, 38mm outlet ditto</t>
  </si>
  <si>
    <t>T</t>
  </si>
  <si>
    <t>P' trap 50mm inlet, outlet</t>
  </si>
  <si>
    <t>PLUMBING INSTALLATIONS</t>
  </si>
  <si>
    <t>Sanitary Fittings Cont'd</t>
  </si>
  <si>
    <t>Supply and fix the following sanitary fittings including assembling, forming all joints and connections in accordance with the manufacturer's instructions, building in, cutting, 'pinning or plugging and screwing to walls/floors making good as described. All items to be approved by the Engineer before installation.</t>
  </si>
  <si>
    <t>"Vaal" or other equal and approved white sanitary ware vitreous china low level wash down Water Closet suite reference No.V243 to BS3402 comprising V1214 wash down water closet 'with orchid back inlet, concealed bottom outlet at back with  vent, "Hibiscus" duct cistern with side supply and over flow, with lid, fitments, push button mechanism, duct flush pipe,with side supply and over flow; 5328 Armithene water waste preventing "freeflo" plastic syphon fitting with 13mm side supply ball valve, 19mm side overflow, flush bend, 811 simple inlet connection and concealed seat and cover, plugged and screwed  to wall and floor.</t>
  </si>
  <si>
    <t>"Vaal" or other equal and approved white sanitary ware vitreous china ceramic fire clay Wash Hand Basin "Cameo" product code: 7028 overall size 595 x 455mm, oval self rimming vanity basin with three semi punched tap holes and chainstay hole through the center complete with overflow, complete with 19mm chromium plated wash hand basin laboratory mixer,  including concealed cast iron brackets plugged and screwed to wall, complete with pedestal</t>
  </si>
  <si>
    <t>Provision for Sluice as Armitage shanks ref 3710000 in white glazed fire day complete with bottle and bed pan with lever and etc, including two 13mm mounted mixer with lever operation, sluived, nozzle anti splash outlet, 38mm strainer waste with 65 unslotted tail, 38mm plastic vertical waste pipe; 610mm x 455mm drawer with SS leg including aluminium alloy screw to wall bearer</t>
  </si>
  <si>
    <t>Stainless steel "Franke" single bowl single drain Kitchen Sink complete with 1Nr. Chromiuum plated single lever sink mixer with a pull-out spray swived spout, "Hansgrohe" brand type 14877-000-800, 38mm waste, plug and chain, the whole mounted and fixed to the wall and floor</t>
  </si>
  <si>
    <t xml:space="preserve">900 x 900mm vitreous China shower tray complete with shower riser, rose and shower 'mixer the whole mounted to wall </t>
  </si>
  <si>
    <t>"Franke" or other equal and approved 100 x 100mm stainless steel flush mounted floor drains to concrete slab with 50mm 'outlet</t>
  </si>
  <si>
    <t>Heavy Duty Stainless steel sink unit, minimum 1.2 mm (16 gauge) thick, single bowl with radiused corners and seamless construction, complete with satin finish, integral backsplash (min. 150 mm high), and mounted on a stainless steel frame with legs. Sink to include removable stainless steel strainer waste outlet, compatible with standard lab/medical waste fittings, and provision for hands-free tap installation (elbow/knee/sensor type). Suitable for use in lab, laundry and scrub room environments</t>
  </si>
  <si>
    <t>Hot and Cold Water Installation</t>
  </si>
  <si>
    <t>Polypropylene Random Copolymer (PPR) Pipes including 'fittings, jointing and fixing as described</t>
  </si>
  <si>
    <t>15mm diameter pipe fixed to blockwork with holder bats, cut  and pinned</t>
  </si>
  <si>
    <t>20mm diameter pipe fixed to blockwork with holder bats, cut  and 'pinned</t>
  </si>
  <si>
    <t>25mm diameter pipe fixed to blockwork with holder bats, cut  and 'pinned</t>
  </si>
  <si>
    <t>Extra over Polypropylene Random Copohymer ( PPR) pipes for the following fittings</t>
  </si>
  <si>
    <t>15mm bend</t>
  </si>
  <si>
    <t>20mm  bend</t>
  </si>
  <si>
    <t>25mm  bend</t>
  </si>
  <si>
    <t>Hot and cold water installation Cont'd</t>
  </si>
  <si>
    <t>25x15mm reducing bend</t>
  </si>
  <si>
    <t>25mm equal tees</t>
  </si>
  <si>
    <t>25x25x15mm reducing tees</t>
  </si>
  <si>
    <t>Steel Braided Connectors</t>
  </si>
  <si>
    <t>15mm diameter steel braided connector 450mm long, bend as required with one end jointed to PPR pipe, cistern or taps</t>
  </si>
  <si>
    <t>20mm diameter steel braided connector 450mm long, bend as required with one end jointed to PPR pipe, cistern or taps</t>
  </si>
  <si>
    <t>Solar heater "FRANKE" or other equal and 'approved as described</t>
  </si>
  <si>
    <t>100 litres solar water heater geyser wall mounted 25mm inlet, outlet and overflow fitted with a safety valve, vaccum breaker  non return valve and drain</t>
  </si>
  <si>
    <t>Supply and fix the following valves obtained from approved 'manufacturers, including jointing to pipes as described</t>
  </si>
  <si>
    <t>15mm chromium plated angle valves</t>
  </si>
  <si>
    <t>20mm chromium plated angle valves</t>
  </si>
  <si>
    <t>25mm PPR Leso ball valves</t>
  </si>
  <si>
    <t>General</t>
  </si>
  <si>
    <t xml:space="preserve">Allow for testing the complete plumbing installation as described </t>
  </si>
  <si>
    <t>item</t>
  </si>
  <si>
    <t>Allow for sterilisation of all pipe work and storage vessels asdescribed</t>
  </si>
  <si>
    <t>Builders work in connection with plumbing installation</t>
  </si>
  <si>
    <t>Page No 3/11</t>
  </si>
  <si>
    <t>Page No 3/12</t>
  </si>
  <si>
    <t>Page No 3/13</t>
  </si>
  <si>
    <t>Page No 3/15</t>
  </si>
  <si>
    <t>Page No 3/16</t>
  </si>
  <si>
    <t>PLUMBING INSTALLATION - TOTAL</t>
  </si>
  <si>
    <t>ELECTRICAL AND MECHANICAL INSTALLATION</t>
  </si>
  <si>
    <t>The contractor is deemed to have included in his rates  for the following:-</t>
  </si>
  <si>
    <t>(i) Cutting or forming holes, chases and other general building work required including making good finishings and other works disturbed.</t>
  </si>
  <si>
    <t>(ii) Constant supervision by a supervisor possessing approved qualifications.</t>
  </si>
  <si>
    <t>(iii) Protection of installation until handed over, for taking requisite precautions to protect workmen and the public from electric shock or burns.</t>
  </si>
  <si>
    <t>(iv)  Comply with all necessary bye-laws and rules with which the installations shall be required to comply</t>
  </si>
  <si>
    <t>(v) Allow for bonding all roofs, water pipes, waste pipes sinks etc.</t>
  </si>
  <si>
    <t>(viii) All services are to be sub-contracted to specialised service providers as per relevant National Council for  construction category.</t>
  </si>
  <si>
    <t>ELECTRICAL AND MECHANICAL INSTALLATION  Cont'd</t>
  </si>
  <si>
    <t>Distribution Boards</t>
  </si>
  <si>
    <t>Supply,install and connect all conduits, conduit fittings,</t>
  </si>
  <si>
    <t>cables, cable connections and chiselling from Meter Box</t>
  </si>
  <si>
    <t>to Distribution Board</t>
  </si>
  <si>
    <t>Flush mounted Main Distribution Board -1 (MDB-1)  labelled 32 ways TP &amp; N free standing comprising:</t>
  </si>
  <si>
    <t>1Nr 150A MCCB TP &amp; N (incoming)</t>
  </si>
  <si>
    <t xml:space="preserve">1Nr 125A TP MCCB </t>
  </si>
  <si>
    <t xml:space="preserve">1Nr 63A TP MCB </t>
  </si>
  <si>
    <t xml:space="preserve">1Nr 50A TP MCB </t>
  </si>
  <si>
    <t xml:space="preserve">1Nr 40A TP MCB </t>
  </si>
  <si>
    <t xml:space="preserve">1Nr 30A SP MCB </t>
  </si>
  <si>
    <t xml:space="preserve">14Nr 20 A SP MCB </t>
  </si>
  <si>
    <t xml:space="preserve">9Nr 10A SP MCB </t>
  </si>
  <si>
    <t>2Nr spares</t>
  </si>
  <si>
    <t>Earth bar</t>
  </si>
  <si>
    <t>Neutral bar</t>
  </si>
  <si>
    <t>350A Three phase copper busbar</t>
  </si>
  <si>
    <t xml:space="preserve">Inspection box </t>
  </si>
  <si>
    <t>4m² Earth matt made out of 16mm² earth copper cable</t>
  </si>
  <si>
    <t>16mm diameter 2.4m Long copper earth rod</t>
  </si>
  <si>
    <t>3mm diameter Class I SPD</t>
  </si>
  <si>
    <t>3nr TP surge arrestor</t>
  </si>
  <si>
    <t>Lighting Installation</t>
  </si>
  <si>
    <t>Supply, install and connect all conduits, conduit fittings cables and cable connection from Distribution Boards to supply points, connected conduit installations, swtches and light fittings (measured separately)</t>
  </si>
  <si>
    <t>Single ceiling mounted light point on one gang one way switch</t>
  </si>
  <si>
    <t>Single ceiling mounted light point on one gang one way by-pass switch</t>
  </si>
  <si>
    <t>Single high ceiling mounted light point on one gang two way switch</t>
  </si>
  <si>
    <t>Lighting Installation Cont'd</t>
  </si>
  <si>
    <t>Single ceiling mounted light point on two gang two way switch</t>
  </si>
  <si>
    <t>Single wall mounted light point on two gang one way switch</t>
  </si>
  <si>
    <t>Single wall mounted light point on photo cell switch</t>
  </si>
  <si>
    <t>Supply, install and connect the following light fittings in accordance with manufacturers instructions,"Eurolux" range or other equal and approved</t>
  </si>
  <si>
    <t>600 x 600mm LED recessed panel light fitting complete with 4No. 42W 600mm LED tubes and glass cover, fitting 230V, single phase, 50Hz with all required accessories</t>
  </si>
  <si>
    <t>1200mm x 2No. 36W LED surface mounted light fitting complete with 18W 1200mm LED tubes, aluminium reflector and glass cover, fitting 230V, single phase, 50Hz with all required accessories</t>
  </si>
  <si>
    <t>9W  LED moisture proof and anti fog LED  recessed down light fitting complete with Philips driver - IP41 and all required accesories</t>
  </si>
  <si>
    <t>12W, ceiling mounted LED slip pannel downlight fitting 230V, single phase, 50Hz complete with all required accesories</t>
  </si>
  <si>
    <t>22W, wall mounted LED surface bulkhead light fitting 230V, single phase, 50Hz complete with all required accesories</t>
  </si>
  <si>
    <t>Flush mounted MK or other equal and approved light switches</t>
  </si>
  <si>
    <t>10A, 250V, 50Hz single phase one gang, one way switch</t>
  </si>
  <si>
    <t>10A, 250V, 50Hz single phase one gang, two way switch</t>
  </si>
  <si>
    <t>10A, 250V, 50Hz single phase two gang, one way switch</t>
  </si>
  <si>
    <t>10A, 250V, 50Hz single phase two gang, two way switch</t>
  </si>
  <si>
    <t>10A, 250V, 50Hz single phase one gang, intermidiate switch</t>
  </si>
  <si>
    <t>20A Double Pole Hand dryer switch with neon light indicator</t>
  </si>
  <si>
    <t>20A Water heater isolator switch</t>
  </si>
  <si>
    <t xml:space="preserve">Supply, install and set to work the following power points 'including all conduits, conduit fittings, cables and cable 'connections to connect the power point to the distribution 'board, 'LEGRAND' Range or other equal and approved </t>
  </si>
  <si>
    <t>Wall mounted power point 450mm above floor finish level</t>
  </si>
  <si>
    <t>U</t>
  </si>
  <si>
    <t>Wall mounted power point 1100mm above floor finish level</t>
  </si>
  <si>
    <t>Flush mounted Legrand Range or other equal and approved socket outlets</t>
  </si>
  <si>
    <t>V</t>
  </si>
  <si>
    <t>13Amp double socket outlet, complete with steel metal box</t>
  </si>
  <si>
    <t>W</t>
  </si>
  <si>
    <t>45A cooker control unit with neon light indicator, complete with steel metal box</t>
  </si>
  <si>
    <t>X</t>
  </si>
  <si>
    <t>20A AC Double Pole Socket</t>
  </si>
  <si>
    <t>Extraction fans</t>
  </si>
  <si>
    <t>Supply, Install and set to work the following exctractor fans including all switches, conduit, conduct fittings, cables, cable connections connect the fans to the Distribution Boards as 'described as "XPELAIR" range or other equal and approved</t>
  </si>
  <si>
    <t>Wall mounted Axial fan with a rating of 403.2m³/h; 0.085KW 230V, single phase, 50Hz as shown on drawing</t>
  </si>
  <si>
    <t>Wire mesh cable tray</t>
  </si>
  <si>
    <t>Supply and Installation of Power and Communication Meduim Duty Wire Mesh Cable trays complete with risers,end caps, tees and unions mounted on P8000 fire resistance wiring archored on threaded rods, bolted to the steel members complete with earthed joint</t>
  </si>
  <si>
    <t xml:space="preserve">3mm thick 114mm wide x 38mm high wire mesh cable tray </t>
  </si>
  <si>
    <t>Internal and external elbows</t>
  </si>
  <si>
    <t>4-ways crossover Junction</t>
  </si>
  <si>
    <t>Tee</t>
  </si>
  <si>
    <t>Allow for all necessary earthing and bonding as described</t>
  </si>
  <si>
    <t>Allow for testing of the electrical installations as required</t>
  </si>
  <si>
    <t>Page No 3/18</t>
  </si>
  <si>
    <t>Page No 3/20</t>
  </si>
  <si>
    <t>Page No 3/21</t>
  </si>
  <si>
    <t>ELECTRICAL AND MECHANICAL INSTALLATION -</t>
  </si>
  <si>
    <t xml:space="preserve">FLOOR, WALL AND CEILING FINISHINGS </t>
  </si>
  <si>
    <t>Cement and sand (1:3) screed with steel trowel finish</t>
  </si>
  <si>
    <t>as described</t>
  </si>
  <si>
    <t>40mm thick floor screed laid level on concrete floors</t>
  </si>
  <si>
    <t>20mm thick screed skirting not exceeding 100mm high</t>
  </si>
  <si>
    <t>a smooth finish should be applied to concrete counter tops, and work tops</t>
  </si>
  <si>
    <t xml:space="preserve"> QTY </t>
  </si>
  <si>
    <t xml:space="preserve"> RATE </t>
  </si>
  <si>
    <t xml:space="preserve"> AMOUNT </t>
  </si>
  <si>
    <t>FLOOR, WALL AND CEILING FINISHINGS  Cont'd</t>
  </si>
  <si>
    <t>19mm cement and sand (1:4) plaster with wood floated finish externally as described on:</t>
  </si>
  <si>
    <t>Blockwork walls</t>
  </si>
  <si>
    <t>To returns and reveals, girth not exceeding 100mm</t>
  </si>
  <si>
    <t>PVC Ceiling (Provisional)</t>
  </si>
  <si>
    <t>Panels</t>
  </si>
  <si>
    <t>Edge trim (cornice) (Provisional)</t>
  </si>
  <si>
    <t>Page No 3/22</t>
  </si>
  <si>
    <t>FLOOR, WALL AND CEILING FINISHES</t>
  </si>
  <si>
    <t>GLAZING</t>
  </si>
  <si>
    <t>Mirrors</t>
  </si>
  <si>
    <t xml:space="preserve">BS152 clear float, SG silvered and protected with copper </t>
  </si>
  <si>
    <t>backing, undercoat paint and stoved enamel 6mm thick</t>
  </si>
  <si>
    <t>polished, fixing to walls with chromium plated, domical covers,</t>
  </si>
  <si>
    <t>rubber sleeves and washers</t>
  </si>
  <si>
    <t>6mm thick polished size 600 x 600mm fixed to walls with chromium plastered domical covers, rubber sleeves</t>
  </si>
  <si>
    <t>5mm clear sheet glass and glazing to metal frames with putty</t>
  </si>
  <si>
    <t>To metal in panes exceeding 0.10 square metres and not exceeding 0.50 square meters</t>
  </si>
  <si>
    <t>To metal in panes exceeding 0.50m square meters</t>
  </si>
  <si>
    <t>GLAZING - TOTAL</t>
  </si>
  <si>
    <t>PAINTING AND DECORATIONS</t>
  </si>
  <si>
    <t>Prepare and apply one undercoat and two coats of plascon washable PVA matt paint as described and to manufacturer's specifications to the following surfaces externally</t>
  </si>
  <si>
    <t>To plastered walls</t>
  </si>
  <si>
    <t>Prepare and apply two coats of plascon washable PVA matt paint as described to the following surfaces internally</t>
  </si>
  <si>
    <t>Touch up manufacturer's primer and apply one undercoat and two hard gloss finishing coats as described</t>
  </si>
  <si>
    <t>PAINTING AND DECORATIONS Cont'd</t>
  </si>
  <si>
    <t>Window and door frames surfaces</t>
  </si>
  <si>
    <t>Metal surfaces of tubes</t>
  </si>
  <si>
    <t>PAINTING AND DECORATIONS - TOTAL</t>
  </si>
  <si>
    <t>EXTERNAL WORKS</t>
  </si>
  <si>
    <t>SEPTIC TANK AND SOAKAWAY</t>
  </si>
  <si>
    <t>Site clearing</t>
  </si>
  <si>
    <t>Exacavation of pits for septic tank (8.2x1.5x2.2m) and soakaway (3x2x2.7m)</t>
  </si>
  <si>
    <t>Apply termidant ant poison concentrated to all exacavation surfaces</t>
  </si>
  <si>
    <t>FOUNDATION CONCRETE</t>
  </si>
  <si>
    <t>Place vibrated mass concrete footing 150mm thick (mix 1:2:4) in both for the septic tank and soakaway</t>
  </si>
  <si>
    <t>BLOCKWORK IN FOUNDATION SLAB TO 2.2m HEIGHT</t>
  </si>
  <si>
    <t>200mm solid block walls in foundation area (mortar mix 1:4)</t>
  </si>
  <si>
    <t>Approved brickforce reinforcement to suit 200mm every course</t>
  </si>
  <si>
    <t>Formwork to edges of surfaces beds not exceeding 200mm</t>
  </si>
  <si>
    <t>m2</t>
  </si>
  <si>
    <t>Allow for 50x100mm softwood struts to shutter boards</t>
  </si>
  <si>
    <t>REINFORCEMENT</t>
  </si>
  <si>
    <t>Conforce mesh wire 386 for footing</t>
  </si>
  <si>
    <t>CONCRETE COVER</t>
  </si>
  <si>
    <t>610x457mm Concrete manhole cover</t>
  </si>
  <si>
    <t>m3</t>
  </si>
  <si>
    <t>Plaster to internal walls</t>
  </si>
  <si>
    <t>CONCRETE COVER Cont'd</t>
  </si>
  <si>
    <t>Importation of boulders for the soakaway of minimum size 1500mm</t>
  </si>
  <si>
    <t>SUNDRIES</t>
  </si>
  <si>
    <t>Allow for all manholes, benching and manhole covers</t>
  </si>
  <si>
    <t>Allow for all PVC waste water pipes and connections</t>
  </si>
  <si>
    <t>EXTERNAL WORKS TOTAL</t>
  </si>
  <si>
    <t>SUMMARY</t>
  </si>
  <si>
    <t>PAGE</t>
  </si>
  <si>
    <t>3/4</t>
  </si>
  <si>
    <t>3/5</t>
  </si>
  <si>
    <t>BLOCKWORK AND BRICKWORK</t>
  </si>
  <si>
    <t>3/6</t>
  </si>
  <si>
    <t>3/7</t>
  </si>
  <si>
    <t>CARPENTRY, JOINERY AND IRONMONGERY</t>
  </si>
  <si>
    <t>3/9</t>
  </si>
  <si>
    <t>3/10</t>
  </si>
  <si>
    <t>3/17</t>
  </si>
  <si>
    <t xml:space="preserve">ELECTRICAL INSTALLATION </t>
  </si>
  <si>
    <t>3/21</t>
  </si>
  <si>
    <t>FLOOR AND WALL FINISHINGS</t>
  </si>
  <si>
    <t>3/22</t>
  </si>
  <si>
    <t>3/23</t>
  </si>
  <si>
    <t>3/24</t>
  </si>
  <si>
    <t>TOTAL CARRIED TO GENERAL SUMMARY</t>
  </si>
  <si>
    <t>BILLS OF QUANTITIES</t>
  </si>
  <si>
    <t xml:space="preserve">For the Proposed </t>
  </si>
  <si>
    <t xml:space="preserve">WORKS IN SIAVONGA DISTRICT, </t>
  </si>
  <si>
    <t>SOUTHERN PROVINCE</t>
  </si>
  <si>
    <t>FOR</t>
  </si>
  <si>
    <t>SIAVONGA TOWN COUNCIL (STC)</t>
  </si>
  <si>
    <t>FINANCED BY</t>
  </si>
  <si>
    <t>ZAMBEZI VALLEY DEVELOPMENT FUND (ZVDF)</t>
  </si>
  <si>
    <t>GENERAL SUMMARY</t>
  </si>
  <si>
    <t xml:space="preserve">                             </t>
  </si>
  <si>
    <t>TOTAL CARRIED TO CONTRACTOR'S BID FORM</t>
  </si>
  <si>
    <t>Signature of Contractor :…………………………………</t>
  </si>
  <si>
    <t>Name of Firm:……………………………………………</t>
  </si>
  <si>
    <t>Address:………………………………………………..</t>
  </si>
  <si>
    <t>Date:…………………………………………………….</t>
  </si>
  <si>
    <t xml:space="preserve">AND ASSOCIATED EXTERNAL </t>
  </si>
  <si>
    <t xml:space="preserve">Site Healthy,Safety and Welfare; </t>
  </si>
  <si>
    <t xml:space="preserve"> BILL No. 2 - CLINIC BLOCK</t>
  </si>
  <si>
    <t>10 Amp, photocell, 230V, single phase, 50Hz</t>
  </si>
  <si>
    <t>Description</t>
  </si>
  <si>
    <r>
      <t>m</t>
    </r>
    <r>
      <rPr>
        <vertAlign val="superscript"/>
        <sz val="11"/>
        <rFont val="Arial"/>
        <family val="2"/>
      </rPr>
      <t>2</t>
    </r>
  </si>
  <si>
    <r>
      <t>m</t>
    </r>
    <r>
      <rPr>
        <vertAlign val="superscript"/>
        <sz val="11"/>
        <rFont val="Arial"/>
        <family val="2"/>
      </rPr>
      <t>3</t>
    </r>
  </si>
  <si>
    <r>
      <rPr>
        <u/>
        <sz val="11"/>
        <color rgb="FF000000"/>
        <rFont val="Arial"/>
        <family val="2"/>
      </rPr>
      <t>Extra over</t>
    </r>
    <r>
      <rPr>
        <sz val="11"/>
        <color rgb="FF000000"/>
        <rFont val="Arial"/>
        <family val="2"/>
      </rPr>
      <t xml:space="preserve"> 100mm diameter rain water down pipe for 100mm diameter PVC grating to inlet</t>
    </r>
  </si>
  <si>
    <r>
      <rPr>
        <u/>
        <sz val="11"/>
        <color rgb="FF000000"/>
        <rFont val="Arial"/>
        <family val="2"/>
      </rPr>
      <t>Extra over</t>
    </r>
    <r>
      <rPr>
        <sz val="11"/>
        <color rgb="FF000000"/>
        <rFont val="Arial"/>
        <family val="2"/>
      </rPr>
      <t xml:space="preserve"> 100mm diameter rain water down pipe for swan neck</t>
    </r>
  </si>
  <si>
    <r>
      <rPr>
        <u/>
        <sz val="11"/>
        <color rgb="FF000000"/>
        <rFont val="Arial"/>
        <family val="2"/>
      </rPr>
      <t>Extra over</t>
    </r>
    <r>
      <rPr>
        <sz val="11"/>
        <color rgb="FF000000"/>
        <rFont val="Arial"/>
        <family val="2"/>
      </rPr>
      <t xml:space="preserve"> 110mm diameter pipe for gully trap</t>
    </r>
  </si>
  <si>
    <r>
      <rPr>
        <u/>
        <sz val="11"/>
        <color rgb="FF000000"/>
        <rFont val="Arial"/>
        <family val="2"/>
      </rPr>
      <t>Extra over</t>
    </r>
    <r>
      <rPr>
        <sz val="11"/>
        <color rgb="FF000000"/>
        <rFont val="Arial"/>
        <family val="2"/>
      </rPr>
      <t xml:space="preserve"> 100mm diameter sewer pipe for 110mm Roding Eye</t>
    </r>
  </si>
  <si>
    <r>
      <rPr>
        <u/>
        <sz val="11"/>
        <color rgb="FF000000"/>
        <rFont val="Arial"/>
        <family val="2"/>
      </rPr>
      <t>Extra over</t>
    </r>
    <r>
      <rPr>
        <sz val="11"/>
        <color rgb="FF000000"/>
        <rFont val="Arial"/>
        <family val="2"/>
      </rPr>
      <t xml:space="preserve"> 32mm diameter pipe for bend with insepction eye</t>
    </r>
  </si>
  <si>
    <r>
      <rPr>
        <u/>
        <sz val="11"/>
        <color rgb="FF000000"/>
        <rFont val="Arial"/>
        <family val="2"/>
      </rPr>
      <t>Extra over</t>
    </r>
    <r>
      <rPr>
        <sz val="11"/>
        <color rgb="FF000000"/>
        <rFont val="Arial"/>
        <family val="2"/>
      </rPr>
      <t xml:space="preserve"> 38mm diameter waste pipe for equal tee</t>
    </r>
  </si>
  <si>
    <r>
      <rPr>
        <u/>
        <sz val="11"/>
        <color rgb="FF000000"/>
        <rFont val="Arial"/>
        <family val="2"/>
      </rPr>
      <t>Extra over</t>
    </r>
    <r>
      <rPr>
        <sz val="11"/>
        <color rgb="FF000000"/>
        <rFont val="Arial"/>
        <family val="2"/>
      </rPr>
      <t xml:space="preserve"> 38 diameter waste pipe for bend with inspection</t>
    </r>
  </si>
  <si>
    <r>
      <t>m</t>
    </r>
    <r>
      <rPr>
        <vertAlign val="superscript"/>
        <sz val="11"/>
        <color rgb="FF000000"/>
        <rFont val="Arial"/>
        <family val="2"/>
      </rPr>
      <t>2</t>
    </r>
  </si>
  <si>
    <t>BILL NR.  1    PRELIMINARIES AND GENERAL  ITEMS</t>
  </si>
  <si>
    <t>12mm cement and sand (1:4) plaster with wood float finish as described on:</t>
  </si>
  <si>
    <t>STEEL FABRICATION AND INSTALLATION WORK</t>
  </si>
  <si>
    <t>STEEL FABRICATION AND INSTALLATION WORK  - TOTAL</t>
  </si>
  <si>
    <t>BILL NR.  2   HOSPITAL BLOCK</t>
  </si>
  <si>
    <t>CONSTRUCTION OF MATUWA MINI HOSPITAL</t>
  </si>
  <si>
    <t xml:space="preserve">The Contractor shall allow for all expenses associated with convening and attending monthly site progress meetings with client's staff and stage inspection of works quality and progress . </t>
  </si>
  <si>
    <t xml:space="preserve">The contractor shall set up the site working areas and material storage facilities as may be deemed necessary including all required site mobilization activities such as all the plant, tools and vehicles required for the due execution of the whole of the Works. </t>
  </si>
  <si>
    <t>50mm thick Blinding in trenches</t>
  </si>
  <si>
    <t>100mm thick floor bed</t>
  </si>
  <si>
    <t>100mm thick ramp</t>
  </si>
  <si>
    <t>Precast Concrete Hollow Block Type 'A' (5N/mm2) filled solid with Grade C10 plain Insitu Concrete bedded in cement and sand (1:4) mortar</t>
  </si>
  <si>
    <t>150mm thick walls</t>
  </si>
  <si>
    <t>200mm thick wall</t>
  </si>
  <si>
    <t>Hole through 100mm thick reinforced concrete slab for large pipe and make good</t>
  </si>
  <si>
    <t>Hole through 100mm thick concrete blockwork wall for large pipe and make good</t>
  </si>
  <si>
    <t>Hole through 100mm thick concrete blockwork wall for small 'pipe and make good</t>
  </si>
  <si>
    <t>Keep all excavations free from general water (Provisional)</t>
  </si>
  <si>
    <t>8mm diameter bars for stirrups</t>
  </si>
  <si>
    <t>150 x 50 x 20 x 2mm x 4.32kg/m C-channel in purlins of required total quantity 2592kg replaced with materials on site 100x40x2.5mm rectangular tubes of total quantity 4302.72kg</t>
  </si>
  <si>
    <t>100x2.5mm diameter Circular  hollow Section (Materials on site 8No 2.5mmx6m)</t>
  </si>
  <si>
    <t>100x100x4mm Square hollow Section of required 100m replaced with Material on site 40x40x2.5mmx4.32kg/m square tubes of total quantity 7483.97kg)</t>
  </si>
  <si>
    <t>60 x 60 x 5mm x 4.57kg/m equal angle bar of required total quantity 4232kg. Quantities available on site 758kg</t>
  </si>
  <si>
    <t>Galvanised iron ridge capping required quantities 64m (Materials available on site 84m)</t>
  </si>
  <si>
    <t>Galvanised iron valleys required total quantities of 50m (Materials available 28m)</t>
  </si>
  <si>
    <t>Galvanised iron sheet flashing 450mm girth bent twice and tucked into wall above roof sheets required quantities of 36m. Materials available on site 84m (2.0m)</t>
  </si>
  <si>
    <t>12mm diameter bars required quanties 567kg (Materials available on site 106.6kg)</t>
  </si>
  <si>
    <t>12mm cement and sand (1:4) plaster with steel trowel finish internally as described on:</t>
  </si>
  <si>
    <t>Conduits, fittings, lugs, glands, consumables</t>
  </si>
  <si>
    <t>Chiselling/ Wall works</t>
  </si>
  <si>
    <t xml:space="preserve">Supply, install, test and commission complete 50kVA transformer power supply system for mini system including transformer, poles, protection equipment, cabling, earthing and all associated works to supply power to the mini hospital </t>
  </si>
  <si>
    <t>Suspended PVC ceiling, 25mm wide white panels symetrical layout, laying position to 1500x1500mm aluminium grid system on standard hangers to lipped channels</t>
  </si>
  <si>
    <r>
      <t>m</t>
    </r>
    <r>
      <rPr>
        <vertAlign val="superscript"/>
        <sz val="11"/>
        <color theme="1"/>
        <rFont val="Arial"/>
        <family val="2"/>
      </rPr>
      <t>2</t>
    </r>
  </si>
  <si>
    <r>
      <t>m</t>
    </r>
    <r>
      <rPr>
        <vertAlign val="superscript"/>
        <sz val="11"/>
        <color theme="1"/>
        <rFont val="Arial"/>
        <family val="2"/>
      </rPr>
      <t>3</t>
    </r>
  </si>
  <si>
    <t>Stripping and overburden material average depth 150mm and disposal off site</t>
  </si>
  <si>
    <t>Backfilling and compacting around foundations as described</t>
  </si>
  <si>
    <t>Strip footing in trenches (200mm thick)</t>
  </si>
  <si>
    <t>200mm thick walls (average 5 courses max)</t>
  </si>
  <si>
    <t xml:space="preserve">Roofing sheets fixed to Square tubes (measured separately) with self tapping screws of required quantities 792m2 (Materials available on site 1336m.sq) </t>
  </si>
  <si>
    <t>Supply, deliver and install Timber doors preferably hard wood, coupled  with steel fabricated door frames.</t>
  </si>
  <si>
    <t>The Contractor shall provide all the costs associated with providing samples of materials and carrying out necessary concrete tests for the footing, slab and ringbeam concrete in the presence of the supervising officer. The contractior will produce compressive strength test for three samples the prescribed blockwork sizes. The supervising officer shall certify such materials as fit for site use.</t>
  </si>
  <si>
    <t>Dispensery Hatch H-2</t>
  </si>
  <si>
    <t>One-Way Hatch H-1</t>
  </si>
  <si>
    <t>Double Door D5 (1000mm) complete with a door frame - For persons with disability WC</t>
  </si>
  <si>
    <t>Dutch Door D6 (900mm) mounted in half frame at reception</t>
  </si>
  <si>
    <t>100mm thick wall</t>
  </si>
  <si>
    <t>Door D2 (900mm) supply and installation with a door frame currently available on site are 12Nr. Door frames</t>
  </si>
  <si>
    <t>Door D1 (800mm) supply and install door and door frame. Door frames to be refabricated to fit 800mm doors from 900mm for the 19Nr Door frames available on site to meet this specification</t>
  </si>
  <si>
    <t>Door D4 (800mm) supply and install door and door frame. Door frames to be refabricated to fit 800mm doors from 900mm for the 4Nr Door frames available on site to meet this specification</t>
  </si>
  <si>
    <t>Double Swing Door D3 (1800) complete with a door frame at the wards entrances</t>
  </si>
  <si>
    <t xml:space="preserve">Double Door D4 (1800) complete with a door frame at the Hospital main exits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</si>
</sst>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00_-;\-* #,##0.00_-;_-* &quot;-&quot;??_-;_-@_-"/>
    <numFmt numFmtId="165" formatCode="_-&quot;£&quot;* #,##0.00_-;\-&quot;£&quot;* #,##0.00_-;_-&quot;£&quot;* &quot;-&quot;??_-;_-@_-"/>
    <numFmt numFmtId="166" formatCode="_-* #,##0_-;\-* #,##0_-;_-* &quot;-&quot;??_-;_-@_-"/>
    <numFmt numFmtId="167" formatCode="#,##0.0"/>
  </numFmts>
  <fonts count="28">
    <font>
      <sz val="10"/>
      <name val="Arial"/>
      <charset val="134"/>
    </font>
    <font>
      <sz val="10"/>
      <name val="Arial"/>
      <family val="2"/>
    </font>
    <font>
      <sz val="11"/>
      <name val="Arial"/>
      <family val="2"/>
    </font>
    <font>
      <b/>
      <sz val="11"/>
      <name val="Arial"/>
      <family val="2"/>
    </font>
    <font>
      <sz val="11"/>
      <color theme="1"/>
      <name val="Calibri"/>
      <family val="2"/>
      <scheme val="minor"/>
    </font>
    <font>
      <sz val="11"/>
      <color theme="1"/>
      <name val="Arial"/>
      <family val="2"/>
    </font>
    <font>
      <b/>
      <sz val="11"/>
      <color theme="1"/>
      <name val="Arial"/>
      <family val="2"/>
    </font>
    <font>
      <sz val="9"/>
      <color theme="1"/>
      <name val="Arial"/>
      <family val="2"/>
    </font>
    <font>
      <i/>
      <sz val="11"/>
      <color theme="1"/>
      <name val="Arial"/>
      <family val="2"/>
    </font>
    <font>
      <b/>
      <u/>
      <sz val="11"/>
      <name val="Arial"/>
      <family val="2"/>
    </font>
    <font>
      <u/>
      <sz val="11"/>
      <name val="Arial"/>
      <family val="2"/>
    </font>
    <font>
      <vertAlign val="superscript"/>
      <sz val="11"/>
      <name val="Arial"/>
      <family val="2"/>
    </font>
    <font>
      <sz val="11"/>
      <color rgb="FFFF0000"/>
      <name val="Arial"/>
      <family val="2"/>
    </font>
    <font>
      <sz val="11"/>
      <color rgb="FF000000"/>
      <name val="Arial"/>
      <family val="2"/>
    </font>
    <font>
      <sz val="11"/>
      <color rgb="FFC00000"/>
      <name val="Arial"/>
      <family val="2"/>
    </font>
    <font>
      <u/>
      <sz val="11"/>
      <color rgb="FF000000"/>
      <name val="Arial"/>
      <family val="2"/>
    </font>
    <font>
      <b/>
      <u/>
      <sz val="11"/>
      <color theme="1"/>
      <name val="Arial"/>
      <family val="2"/>
    </font>
    <font>
      <i/>
      <sz val="11"/>
      <name val="Arial"/>
      <family val="2"/>
    </font>
    <font>
      <sz val="11"/>
      <color rgb="FF0070C0"/>
      <name val="Arial"/>
      <family val="2"/>
    </font>
    <font>
      <vertAlign val="superscript"/>
      <sz val="11"/>
      <color rgb="FF000000"/>
      <name val="Arial"/>
      <family val="2"/>
    </font>
    <font>
      <b/>
      <u/>
      <sz val="11"/>
      <color rgb="FF000000"/>
      <name val="Arial"/>
      <family val="2"/>
    </font>
    <font>
      <b/>
      <sz val="11"/>
      <color rgb="FF000000"/>
      <name val="Arial"/>
      <family val="2"/>
    </font>
    <font>
      <b/>
      <u/>
      <sz val="11"/>
      <color rgb="FFFF0000"/>
      <name val="Arial"/>
      <family val="2"/>
    </font>
    <font>
      <b/>
      <sz val="11"/>
      <color rgb="FFFF0000"/>
      <name val="Arial"/>
      <family val="2"/>
    </font>
    <font>
      <sz val="11"/>
      <color rgb="FFFFFF00"/>
      <name val="Arial"/>
      <family val="2"/>
    </font>
    <font>
      <u/>
      <sz val="11"/>
      <color theme="1"/>
      <name val="Arial"/>
      <family val="2"/>
    </font>
    <font>
      <vertAlign val="superscript"/>
      <sz val="11"/>
      <color theme="1"/>
      <name val="Arial"/>
      <family val="2"/>
    </font>
    <font>
      <b/>
      <sz val="12"/>
      <name val="Arial"/>
      <family val="2"/>
    </font>
  </fonts>
  <fills count="3">
    <fill>
      <patternFill patternType="none"/>
    </fill>
    <fill>
      <patternFill patternType="gray125"/>
    </fill>
    <fill>
      <patternFill patternType="solid">
        <fgColor rgb="FFFFFF00"/>
        <bgColor indexed="64"/>
      </patternFill>
    </fill>
  </fills>
  <borders count="44">
    <border>
      <left/>
      <right/>
      <top/>
      <bottom/>
      <diagonal/>
    </border>
    <border>
      <left style="double">
        <color auto="1"/>
      </left>
      <right/>
      <top/>
      <bottom/>
      <diagonal/>
    </border>
    <border>
      <left/>
      <right style="double">
        <color auto="1"/>
      </right>
      <top/>
      <bottom/>
      <diagonal/>
    </border>
    <border>
      <left style="double">
        <color auto="1"/>
      </left>
      <right style="thin">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double">
        <color auto="1"/>
      </left>
      <right/>
      <top style="thin">
        <color auto="1"/>
      </top>
      <bottom/>
      <diagonal/>
    </border>
    <border>
      <left style="double">
        <color auto="1"/>
      </left>
      <right/>
      <top/>
      <bottom style="double">
        <color auto="1"/>
      </bottom>
      <diagonal/>
    </border>
    <border>
      <left style="thin">
        <color auto="1"/>
      </left>
      <right style="double">
        <color auto="1"/>
      </right>
      <top/>
      <bottom/>
      <diagonal/>
    </border>
    <border>
      <left style="thin">
        <color auto="1"/>
      </left>
      <right style="thin">
        <color auto="1"/>
      </right>
      <top style="thin">
        <color auto="1"/>
      </top>
      <bottom style="thin">
        <color auto="1"/>
      </bottom>
      <diagonal/>
    </border>
    <border>
      <left style="double">
        <color auto="1"/>
      </left>
      <right/>
      <top/>
      <bottom style="thin">
        <color auto="1"/>
      </bottom>
      <diagonal/>
    </border>
    <border>
      <left style="thin">
        <color rgb="FF000000"/>
      </left>
      <right style="thin">
        <color rgb="FF000000"/>
      </right>
      <top/>
      <bottom/>
      <diagonal/>
    </border>
    <border>
      <left style="double">
        <color rgb="FF000000"/>
      </left>
      <right/>
      <top/>
      <bottom/>
      <diagonal/>
    </border>
    <border>
      <left style="thin">
        <color auto="1"/>
      </left>
      <right style="double">
        <color rgb="FF000000"/>
      </right>
      <top/>
      <bottom/>
      <diagonal/>
    </border>
    <border>
      <left style="double">
        <color rgb="FF000000"/>
      </left>
      <right style="thin">
        <color rgb="FF000000"/>
      </right>
      <top/>
      <bottom/>
      <diagonal/>
    </border>
    <border>
      <left/>
      <right style="thin">
        <color rgb="FF000000"/>
      </right>
      <top/>
      <bottom/>
      <diagonal/>
    </border>
    <border>
      <left/>
      <right style="double">
        <color rgb="FF000000"/>
      </right>
      <top/>
      <bottom/>
      <diagonal/>
    </border>
    <border>
      <left style="thin">
        <color rgb="FF000000"/>
      </left>
      <right/>
      <top/>
      <bottom/>
      <diagonal/>
    </border>
    <border>
      <left style="thin">
        <color rgb="FF000000"/>
      </left>
      <right style="double">
        <color rgb="FF000000"/>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thin">
        <color rgb="FF000000"/>
      </left>
      <right style="thin">
        <color rgb="FF000000"/>
      </right>
      <top style="double">
        <color auto="1"/>
      </top>
      <bottom style="double">
        <color auto="1"/>
      </bottom>
      <diagonal/>
    </border>
    <border>
      <left/>
      <right style="thin">
        <color rgb="FF000000"/>
      </right>
      <top style="double">
        <color auto="1"/>
      </top>
      <bottom style="double">
        <color auto="1"/>
      </bottom>
      <diagonal/>
    </border>
    <border>
      <left/>
      <right style="double">
        <color rgb="FF000000"/>
      </right>
      <top style="double">
        <color auto="1"/>
      </top>
      <bottom style="double">
        <color auto="1"/>
      </bottom>
      <diagonal/>
    </border>
    <border>
      <left/>
      <right style="double">
        <color auto="1"/>
      </right>
      <top style="double">
        <color auto="1"/>
      </top>
      <bottom style="double">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medium">
        <color auto="1"/>
      </right>
      <top/>
      <bottom/>
      <diagonal/>
    </border>
    <border>
      <left/>
      <right/>
      <top style="medium">
        <color auto="1"/>
      </top>
      <bottom/>
      <diagonal/>
    </border>
    <border>
      <left style="thin">
        <color auto="1"/>
      </left>
      <right style="medium">
        <color auto="1"/>
      </right>
      <top style="thin">
        <color auto="1"/>
      </top>
      <bottom style="thin">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double">
        <color auto="1"/>
      </left>
      <right/>
      <top style="thin">
        <color indexed="64"/>
      </top>
      <bottom style="double">
        <color indexed="64"/>
      </bottom>
      <diagonal/>
    </border>
    <border>
      <left style="thin">
        <color auto="1"/>
      </left>
      <right style="thin">
        <color auto="1"/>
      </right>
      <top/>
      <bottom style="thin">
        <color auto="1"/>
      </bottom>
      <diagonal/>
    </border>
    <border>
      <left style="thin">
        <color indexed="64"/>
      </left>
      <right style="thin">
        <color rgb="FF000000"/>
      </right>
      <top/>
      <bottom/>
      <diagonal/>
    </border>
  </borders>
  <cellStyleXfs count="19">
    <xf numFmtId="0" fontId="0"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306">
    <xf numFmtId="0" fontId="0" fillId="0" borderId="0" xfId="0"/>
    <xf numFmtId="0" fontId="6" fillId="0" borderId="0" xfId="0" applyFont="1" applyAlignment="1">
      <alignment horizontal="center" vertical="center"/>
    </xf>
    <xf numFmtId="0" fontId="5" fillId="0" borderId="30" xfId="0" applyFont="1" applyBorder="1" applyAlignment="1">
      <alignment horizontal="center" vertical="center"/>
    </xf>
    <xf numFmtId="2" fontId="6" fillId="0" borderId="35" xfId="0" applyNumberFormat="1" applyFont="1" applyBorder="1" applyAlignment="1">
      <alignment horizontal="center" vertical="center"/>
    </xf>
    <xf numFmtId="0" fontId="6" fillId="0" borderId="5" xfId="0" applyFont="1" applyBorder="1" applyAlignment="1">
      <alignment vertical="center" wrapText="1"/>
    </xf>
    <xf numFmtId="0" fontId="5" fillId="0" borderId="5" xfId="0" applyFont="1" applyBorder="1" applyAlignment="1">
      <alignment horizontal="center" vertical="center"/>
    </xf>
    <xf numFmtId="164" fontId="5" fillId="0" borderId="36" xfId="1" applyFont="1" applyBorder="1" applyAlignment="1">
      <alignment vertical="center"/>
    </xf>
    <xf numFmtId="0" fontId="5" fillId="0" borderId="0" xfId="0" applyFont="1" applyAlignment="1">
      <alignment vertical="center"/>
    </xf>
    <xf numFmtId="2" fontId="5" fillId="0" borderId="35" xfId="0" applyNumberFormat="1" applyFont="1" applyBorder="1" applyAlignment="1">
      <alignment horizontal="center" vertical="center"/>
    </xf>
    <xf numFmtId="0" fontId="5" fillId="0" borderId="5" xfId="0" applyFont="1" applyBorder="1" applyAlignment="1">
      <alignment vertical="center" wrapText="1"/>
    </xf>
    <xf numFmtId="164" fontId="5" fillId="0" borderId="28" xfId="1" applyFont="1" applyBorder="1" applyAlignment="1">
      <alignment horizontal="center" vertical="center"/>
    </xf>
    <xf numFmtId="164" fontId="7" fillId="0" borderId="31" xfId="1" applyFont="1" applyBorder="1" applyAlignment="1">
      <alignment horizontal="center" vertical="center"/>
    </xf>
    <xf numFmtId="2" fontId="5" fillId="0" borderId="32" xfId="0" applyNumberFormat="1" applyFont="1" applyBorder="1" applyAlignment="1">
      <alignment horizontal="center" vertical="center"/>
    </xf>
    <xf numFmtId="0" fontId="5" fillId="0" borderId="33" xfId="0" applyFont="1" applyBorder="1" applyAlignment="1">
      <alignment vertical="center"/>
    </xf>
    <xf numFmtId="0" fontId="5" fillId="0" borderId="33" xfId="0" applyFont="1" applyBorder="1" applyAlignment="1">
      <alignment horizontal="center" vertical="center"/>
    </xf>
    <xf numFmtId="164" fontId="5" fillId="0" borderId="34" xfId="1" applyFont="1" applyBorder="1" applyAlignment="1">
      <alignment vertical="center"/>
    </xf>
    <xf numFmtId="0" fontId="6" fillId="0" borderId="5" xfId="0" applyFont="1" applyBorder="1" applyAlignment="1">
      <alignment vertical="center"/>
    </xf>
    <xf numFmtId="0" fontId="5" fillId="0" borderId="5" xfId="0" applyFont="1" applyBorder="1" applyAlignment="1">
      <alignment vertical="center"/>
    </xf>
    <xf numFmtId="0" fontId="8" fillId="0" borderId="5" xfId="0" applyFont="1" applyBorder="1" applyAlignment="1">
      <alignment vertical="center" wrapText="1"/>
    </xf>
    <xf numFmtId="0" fontId="6" fillId="0" borderId="0" xfId="0" applyFont="1" applyAlignment="1">
      <alignment vertical="center"/>
    </xf>
    <xf numFmtId="0" fontId="6" fillId="0" borderId="5" xfId="0" applyFont="1" applyBorder="1" applyAlignment="1">
      <alignment horizontal="right" vertical="center"/>
    </xf>
    <xf numFmtId="164" fontId="6" fillId="0" borderId="34" xfId="1" applyFont="1" applyBorder="1" applyAlignment="1">
      <alignment vertical="center"/>
    </xf>
    <xf numFmtId="2" fontId="5" fillId="0" borderId="37" xfId="0" applyNumberFormat="1" applyFont="1" applyBorder="1" applyAlignment="1">
      <alignment horizontal="center" vertical="center"/>
    </xf>
    <xf numFmtId="0" fontId="5" fillId="0" borderId="37" xfId="0" applyFont="1" applyBorder="1" applyAlignment="1">
      <alignment vertical="center"/>
    </xf>
    <xf numFmtId="0" fontId="5" fillId="0" borderId="37" xfId="0" applyFont="1" applyBorder="1" applyAlignment="1">
      <alignment horizontal="center" vertical="center"/>
    </xf>
    <xf numFmtId="164" fontId="5" fillId="0" borderId="37" xfId="1" applyFont="1" applyBorder="1" applyAlignment="1">
      <alignment vertical="center"/>
    </xf>
    <xf numFmtId="2" fontId="5" fillId="0" borderId="0" xfId="0" applyNumberFormat="1" applyFont="1" applyAlignment="1">
      <alignment horizontal="center" vertical="center"/>
    </xf>
    <xf numFmtId="0" fontId="5" fillId="0" borderId="0" xfId="0" applyFont="1" applyAlignment="1">
      <alignment horizontal="center" vertical="center"/>
    </xf>
    <xf numFmtId="164" fontId="5" fillId="0" borderId="0" xfId="1" applyFont="1" applyBorder="1" applyAlignment="1">
      <alignment vertical="center"/>
    </xf>
    <xf numFmtId="2" fontId="6" fillId="0" borderId="35" xfId="0" applyNumberFormat="1" applyFont="1" applyBorder="1" applyAlignment="1">
      <alignment horizontal="center" vertical="center" wrapText="1"/>
    </xf>
    <xf numFmtId="164" fontId="6" fillId="0" borderId="38" xfId="1" applyFont="1" applyBorder="1" applyAlignment="1">
      <alignment vertical="center"/>
    </xf>
    <xf numFmtId="2" fontId="5" fillId="0" borderId="39" xfId="0" applyNumberFormat="1" applyFont="1" applyBorder="1" applyAlignment="1">
      <alignment horizontal="center" vertical="center"/>
    </xf>
    <xf numFmtId="0" fontId="5" fillId="0" borderId="39" xfId="0" applyFont="1" applyBorder="1" applyAlignment="1">
      <alignment vertical="center"/>
    </xf>
    <xf numFmtId="0" fontId="5" fillId="0" borderId="39" xfId="0" applyFont="1" applyBorder="1" applyAlignment="1">
      <alignment horizontal="center" vertical="center"/>
    </xf>
    <xf numFmtId="164" fontId="5" fillId="0" borderId="39" xfId="1" applyFont="1" applyBorder="1" applyAlignment="1">
      <alignment vertical="center"/>
    </xf>
    <xf numFmtId="0" fontId="6" fillId="0" borderId="5" xfId="0" applyFont="1" applyBorder="1" applyAlignment="1">
      <alignment horizontal="center" vertical="center"/>
    </xf>
    <xf numFmtId="0" fontId="5" fillId="0" borderId="5" xfId="0" applyFont="1" applyBorder="1" applyAlignment="1">
      <alignment horizontal="right" vertical="center"/>
    </xf>
    <xf numFmtId="164" fontId="6" fillId="0" borderId="40" xfId="1" applyFont="1" applyBorder="1" applyAlignment="1">
      <alignment vertical="center"/>
    </xf>
    <xf numFmtId="2" fontId="5" fillId="0" borderId="29" xfId="0" applyNumberFormat="1" applyFont="1" applyBorder="1" applyAlignment="1">
      <alignment horizontal="center" vertical="center"/>
    </xf>
    <xf numFmtId="0" fontId="5" fillId="0" borderId="30" xfId="0" applyFont="1" applyBorder="1" applyAlignment="1">
      <alignment vertical="center"/>
    </xf>
    <xf numFmtId="164" fontId="5" fillId="0" borderId="31" xfId="1" applyFont="1" applyBorder="1" applyAlignment="1">
      <alignment vertical="center"/>
    </xf>
    <xf numFmtId="0" fontId="1" fillId="0" borderId="0" xfId="16" applyAlignment="1">
      <alignment horizontal="center" vertical="center"/>
    </xf>
    <xf numFmtId="0" fontId="1" fillId="0" borderId="0" xfId="16" applyAlignment="1">
      <alignment vertical="center"/>
    </xf>
    <xf numFmtId="0" fontId="1" fillId="0" borderId="5" xfId="16" applyBorder="1" applyAlignment="1">
      <alignment vertical="center"/>
    </xf>
    <xf numFmtId="0" fontId="2" fillId="0" borderId="2"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center" vertical="center"/>
    </xf>
    <xf numFmtId="0" fontId="3" fillId="0" borderId="2" xfId="16" applyFont="1" applyBorder="1" applyAlignment="1">
      <alignment horizontal="center" vertical="center"/>
    </xf>
    <xf numFmtId="0" fontId="2" fillId="0" borderId="2" xfId="16" applyFont="1" applyBorder="1" applyAlignment="1">
      <alignment horizontal="center" vertical="center"/>
    </xf>
    <xf numFmtId="0" fontId="2" fillId="0" borderId="5" xfId="16" applyFont="1" applyBorder="1" applyAlignment="1">
      <alignment horizontal="center" vertical="center"/>
    </xf>
    <xf numFmtId="0" fontId="2" fillId="0" borderId="4" xfId="16" applyFont="1" applyBorder="1" applyAlignment="1">
      <alignment horizontal="center" vertical="center"/>
    </xf>
    <xf numFmtId="0" fontId="2" fillId="0" borderId="0" xfId="16" applyFont="1"/>
    <xf numFmtId="3" fontId="2" fillId="0" borderId="5" xfId="16" applyNumberFormat="1" applyFont="1" applyBorder="1" applyAlignment="1">
      <alignment horizontal="center" vertical="center"/>
    </xf>
    <xf numFmtId="0" fontId="2" fillId="0" borderId="5" xfId="16" applyFont="1" applyBorder="1"/>
    <xf numFmtId="0" fontId="2" fillId="0" borderId="0" xfId="16" applyFont="1" applyAlignment="1">
      <alignment horizontal="center" vertical="center"/>
    </xf>
    <xf numFmtId="0" fontId="3" fillId="0" borderId="20" xfId="16" applyFont="1" applyBorder="1" applyAlignment="1">
      <alignment horizontal="center" vertical="center"/>
    </xf>
    <xf numFmtId="0" fontId="3" fillId="0" borderId="3" xfId="16" applyFont="1" applyBorder="1" applyAlignment="1">
      <alignment horizontal="center"/>
    </xf>
    <xf numFmtId="0" fontId="2" fillId="0" borderId="2" xfId="16" applyFont="1" applyBorder="1"/>
    <xf numFmtId="0" fontId="2" fillId="0" borderId="4" xfId="16" applyFont="1" applyBorder="1"/>
    <xf numFmtId="0" fontId="2" fillId="0" borderId="6" xfId="16" applyFont="1" applyBorder="1"/>
    <xf numFmtId="43" fontId="2" fillId="0" borderId="1" xfId="8" applyFont="1" applyBorder="1" applyAlignment="1">
      <alignment shrinkToFit="1"/>
    </xf>
    <xf numFmtId="0" fontId="2" fillId="0" borderId="6" xfId="16" applyFont="1" applyBorder="1" applyAlignment="1">
      <alignment horizontal="right"/>
    </xf>
    <xf numFmtId="43" fontId="2" fillId="0" borderId="1" xfId="8" applyFont="1" applyBorder="1"/>
    <xf numFmtId="0" fontId="3" fillId="0" borderId="3" xfId="16" applyFont="1" applyBorder="1"/>
    <xf numFmtId="0" fontId="2" fillId="0" borderId="3" xfId="16" applyFont="1" applyBorder="1"/>
    <xf numFmtId="43" fontId="2" fillId="0" borderId="7" xfId="8" applyFont="1" applyBorder="1" applyAlignment="1">
      <alignment shrinkToFit="1"/>
    </xf>
    <xf numFmtId="43" fontId="3" fillId="0" borderId="7" xfId="8" applyFont="1" applyBorder="1" applyAlignment="1">
      <alignment shrinkToFit="1"/>
    </xf>
    <xf numFmtId="43" fontId="3" fillId="0" borderId="8" xfId="8" applyFont="1" applyBorder="1" applyAlignment="1">
      <alignment shrinkToFit="1"/>
    </xf>
    <xf numFmtId="43" fontId="2" fillId="0" borderId="0" xfId="8" applyFont="1" applyBorder="1" applyAlignment="1">
      <alignment shrinkToFit="1"/>
    </xf>
    <xf numFmtId="0" fontId="2" fillId="0" borderId="3" xfId="16" applyFont="1" applyBorder="1" applyAlignment="1">
      <alignment horizontal="center"/>
    </xf>
    <xf numFmtId="0" fontId="3" fillId="0" borderId="3" xfId="16" applyFont="1" applyBorder="1" applyAlignment="1">
      <alignment horizontal="center" vertical="center"/>
    </xf>
    <xf numFmtId="0" fontId="2" fillId="0" borderId="3" xfId="16" applyFont="1" applyBorder="1" applyAlignment="1">
      <alignment horizontal="left"/>
    </xf>
    <xf numFmtId="0" fontId="3" fillId="0" borderId="4" xfId="16" applyFont="1" applyBorder="1" applyAlignment="1">
      <alignment horizontal="center" vertical="center"/>
    </xf>
    <xf numFmtId="0" fontId="3" fillId="0" borderId="5" xfId="16" applyFont="1" applyBorder="1" applyAlignment="1">
      <alignment horizontal="center" vertical="center"/>
    </xf>
    <xf numFmtId="0" fontId="3" fillId="0" borderId="6" xfId="16" applyFont="1" applyBorder="1" applyAlignment="1">
      <alignment horizontal="center" vertical="center"/>
    </xf>
    <xf numFmtId="43" fontId="3" fillId="0" borderId="1" xfId="8" applyFont="1" applyBorder="1" applyAlignment="1">
      <alignment horizontal="center" vertical="center" shrinkToFit="1"/>
    </xf>
    <xf numFmtId="0" fontId="9" fillId="0" borderId="1" xfId="16" applyFont="1" applyBorder="1" applyAlignment="1">
      <alignment horizontal="center" vertical="center" wrapText="1"/>
    </xf>
    <xf numFmtId="0" fontId="2" fillId="0" borderId="0" xfId="0" applyFont="1" applyAlignment="1">
      <alignment vertical="center"/>
    </xf>
    <xf numFmtId="0" fontId="12" fillId="0" borderId="5" xfId="0" applyFont="1" applyBorder="1" applyAlignment="1">
      <alignment vertical="center" wrapText="1"/>
    </xf>
    <xf numFmtId="0" fontId="12" fillId="0" borderId="5" xfId="0" applyFont="1" applyBorder="1" applyAlignment="1">
      <alignment horizontal="center" vertical="center"/>
    </xf>
    <xf numFmtId="164" fontId="12" fillId="0" borderId="36" xfId="1" applyFont="1" applyBorder="1" applyAlignment="1">
      <alignment vertical="center"/>
    </xf>
    <xf numFmtId="0" fontId="12" fillId="0" borderId="0" xfId="0" applyFont="1" applyAlignment="1">
      <alignment vertical="center"/>
    </xf>
    <xf numFmtId="0" fontId="2" fillId="0" borderId="0" xfId="0" applyFont="1" applyAlignment="1">
      <alignment vertical="center" wrapText="1"/>
    </xf>
    <xf numFmtId="0" fontId="23" fillId="0" borderId="5" xfId="0" applyFont="1" applyBorder="1" applyAlignment="1">
      <alignment vertical="center" wrapText="1"/>
    </xf>
    <xf numFmtId="0" fontId="9" fillId="0" borderId="1" xfId="0" applyFont="1" applyBorder="1" applyAlignment="1">
      <alignment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center" wrapText="1"/>
    </xf>
    <xf numFmtId="0" fontId="3" fillId="0" borderId="10" xfId="0" applyFont="1" applyBorder="1" applyAlignment="1">
      <alignment horizontal="center" vertical="center" wrapText="1"/>
    </xf>
    <xf numFmtId="164" fontId="3" fillId="0" borderId="10" xfId="5" applyFont="1" applyBorder="1" applyAlignment="1">
      <alignment horizontal="center" vertical="center" shrinkToFit="1"/>
    </xf>
    <xf numFmtId="164" fontId="3" fillId="0" borderId="10" xfId="5" applyFont="1" applyFill="1" applyBorder="1" applyAlignment="1">
      <alignment horizontal="center" vertical="center" shrinkToFit="1"/>
    </xf>
    <xf numFmtId="0" fontId="2" fillId="0" borderId="0" xfId="0" applyFont="1" applyAlignment="1">
      <alignment horizontal="center" vertical="center" wrapText="1"/>
    </xf>
    <xf numFmtId="0" fontId="10" fillId="0" borderId="1" xfId="0" applyFont="1" applyBorder="1" applyAlignment="1">
      <alignment vertical="center" wrapText="1"/>
    </xf>
    <xf numFmtId="3" fontId="2" fillId="0" borderId="5" xfId="0" applyNumberFormat="1" applyFont="1" applyBorder="1" applyAlignment="1">
      <alignment horizontal="center" vertical="center"/>
    </xf>
    <xf numFmtId="0" fontId="12" fillId="0" borderId="0" xfId="0" applyFont="1" applyAlignment="1">
      <alignment vertical="center" wrapText="1"/>
    </xf>
    <xf numFmtId="0" fontId="12" fillId="0" borderId="1" xfId="0" applyFont="1" applyBorder="1" applyAlignment="1">
      <alignment vertical="center" wrapText="1"/>
    </xf>
    <xf numFmtId="0" fontId="12" fillId="0" borderId="4" xfId="0" applyFont="1" applyBorder="1" applyAlignment="1">
      <alignment horizontal="center" vertical="center"/>
    </xf>
    <xf numFmtId="0" fontId="5" fillId="0" borderId="1" xfId="16" applyFont="1" applyBorder="1" applyAlignment="1">
      <alignment vertical="center" wrapText="1"/>
    </xf>
    <xf numFmtId="1" fontId="5" fillId="0" borderId="5" xfId="16" applyNumberFormat="1" applyFont="1" applyBorder="1" applyAlignment="1">
      <alignment horizontal="center" vertical="center"/>
    </xf>
    <xf numFmtId="0" fontId="5" fillId="0" borderId="4" xfId="16" applyFont="1" applyBorder="1" applyAlignment="1">
      <alignment horizontal="center" vertical="center"/>
    </xf>
    <xf numFmtId="3" fontId="2" fillId="0" borderId="5" xfId="5" applyNumberFormat="1" applyFont="1" applyBorder="1" applyAlignment="1">
      <alignment horizontal="center" vertical="center"/>
    </xf>
    <xf numFmtId="0" fontId="2" fillId="0" borderId="1" xfId="0" applyFont="1" applyBorder="1" applyAlignment="1">
      <alignment horizontal="center" vertical="center" wrapText="1"/>
    </xf>
    <xf numFmtId="164" fontId="3" fillId="0" borderId="42" xfId="5" applyFont="1" applyFill="1" applyBorder="1" applyAlignment="1">
      <alignment horizontal="center" vertical="center" shrinkToFit="1"/>
    </xf>
    <xf numFmtId="0" fontId="3" fillId="0" borderId="1" xfId="0" applyFont="1" applyBorder="1" applyAlignment="1">
      <alignment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wrapText="1"/>
    </xf>
    <xf numFmtId="164" fontId="3" fillId="0" borderId="9" xfId="5" applyFont="1" applyBorder="1" applyAlignment="1">
      <alignment horizontal="center" vertical="center" shrinkToFit="1"/>
    </xf>
    <xf numFmtId="164" fontId="3" fillId="0" borderId="0" xfId="5" applyFont="1" applyFill="1" applyBorder="1" applyAlignment="1">
      <alignment horizontal="center" vertical="center" shrinkToFit="1"/>
    </xf>
    <xf numFmtId="0" fontId="9" fillId="0" borderId="1" xfId="0" applyFont="1" applyBorder="1" applyAlignment="1">
      <alignment horizontal="center" vertical="center" wrapText="1"/>
    </xf>
    <xf numFmtId="0" fontId="2" fillId="0" borderId="1" xfId="16" applyFont="1" applyBorder="1" applyAlignment="1">
      <alignment vertical="center" wrapText="1"/>
    </xf>
    <xf numFmtId="0" fontId="2" fillId="2" borderId="0" xfId="0" applyFont="1" applyFill="1" applyAlignment="1">
      <alignment vertical="center"/>
    </xf>
    <xf numFmtId="0" fontId="2" fillId="0" borderId="0" xfId="15" applyFont="1" applyAlignment="1">
      <alignment vertical="center" wrapText="1"/>
    </xf>
    <xf numFmtId="0" fontId="2" fillId="0" borderId="0" xfId="15" applyFont="1" applyAlignment="1">
      <alignment vertical="center"/>
    </xf>
    <xf numFmtId="0" fontId="13" fillId="0" borderId="0" xfId="0" applyFont="1" applyAlignment="1">
      <alignment vertical="center" wrapText="1"/>
    </xf>
    <xf numFmtId="0" fontId="3" fillId="0" borderId="0" xfId="0" applyFont="1" applyAlignment="1">
      <alignment horizontal="center" vertical="center" wrapText="1"/>
    </xf>
    <xf numFmtId="164" fontId="3" fillId="0" borderId="9" xfId="5" applyFont="1" applyFill="1" applyBorder="1" applyAlignment="1">
      <alignment horizontal="center" vertical="center" shrinkToFit="1"/>
    </xf>
    <xf numFmtId="0" fontId="3" fillId="0" borderId="0" xfId="0" applyFont="1" applyAlignment="1">
      <alignment vertical="center" wrapText="1"/>
    </xf>
    <xf numFmtId="0" fontId="2" fillId="0" borderId="1" xfId="0" quotePrefix="1" applyFont="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vertical="center"/>
    </xf>
    <xf numFmtId="0" fontId="10" fillId="0" borderId="1" xfId="0" applyFont="1" applyBorder="1" applyAlignment="1">
      <alignment horizontal="left" vertical="center" wrapText="1"/>
    </xf>
    <xf numFmtId="0" fontId="24" fillId="2" borderId="0" xfId="0" applyFont="1" applyFill="1" applyAlignment="1">
      <alignment vertical="center" wrapText="1"/>
    </xf>
    <xf numFmtId="0" fontId="3" fillId="0" borderId="1" xfId="16" applyFont="1" applyBorder="1" applyAlignment="1">
      <alignment vertical="center" wrapText="1"/>
    </xf>
    <xf numFmtId="1" fontId="2" fillId="0" borderId="5" xfId="13" applyNumberFormat="1" applyFont="1" applyFill="1" applyBorder="1" applyAlignment="1">
      <alignment horizontal="center" vertical="center"/>
    </xf>
    <xf numFmtId="0" fontId="9" fillId="0" borderId="1" xfId="16" applyFont="1" applyBorder="1" applyAlignment="1">
      <alignment vertical="center" wrapText="1"/>
    </xf>
    <xf numFmtId="3" fontId="3" fillId="0" borderId="5" xfId="16" applyNumberFormat="1" applyFont="1" applyBorder="1" applyAlignment="1">
      <alignment horizontal="center" vertical="center"/>
    </xf>
    <xf numFmtId="0" fontId="10" fillId="0" borderId="1" xfId="16" applyFont="1" applyBorder="1" applyAlignment="1">
      <alignment horizontal="left" vertical="center" wrapText="1"/>
    </xf>
    <xf numFmtId="0" fontId="2" fillId="0" borderId="1" xfId="16" quotePrefix="1" applyFont="1" applyBorder="1" applyAlignment="1">
      <alignment horizontal="left" vertical="center" wrapText="1"/>
    </xf>
    <xf numFmtId="0" fontId="13" fillId="0" borderId="1" xfId="16" applyFont="1" applyBorder="1" applyAlignment="1">
      <alignment horizontal="left" vertical="center" wrapText="1"/>
    </xf>
    <xf numFmtId="0" fontId="2" fillId="0" borderId="1" xfId="16" applyFont="1" applyBorder="1" applyAlignment="1">
      <alignment horizontal="left" vertical="center" wrapText="1"/>
    </xf>
    <xf numFmtId="0" fontId="2" fillId="0" borderId="1" xfId="16" quotePrefix="1" applyFont="1" applyBorder="1" applyAlignment="1">
      <alignment horizontal="center" vertical="center" wrapText="1"/>
    </xf>
    <xf numFmtId="0" fontId="9" fillId="0" borderId="1" xfId="16" applyFont="1" applyBorder="1" applyAlignment="1">
      <alignment horizontal="left" vertical="center" wrapText="1"/>
    </xf>
    <xf numFmtId="0" fontId="9" fillId="0" borderId="1" xfId="16" quotePrefix="1" applyFont="1" applyBorder="1" applyAlignment="1">
      <alignment horizontal="left" vertical="center" wrapText="1"/>
    </xf>
    <xf numFmtId="0" fontId="10" fillId="0" borderId="1" xfId="16" quotePrefix="1" applyFont="1" applyBorder="1" applyAlignment="1">
      <alignment horizontal="left" vertical="center" wrapText="1"/>
    </xf>
    <xf numFmtId="0" fontId="3" fillId="0" borderId="1" xfId="16" applyFont="1" applyBorder="1" applyAlignment="1">
      <alignment horizontal="left" vertical="center" wrapText="1"/>
    </xf>
    <xf numFmtId="0" fontId="13" fillId="0" borderId="1" xfId="16" applyFont="1" applyBorder="1" applyAlignment="1">
      <alignment vertical="center" wrapText="1"/>
    </xf>
    <xf numFmtId="0" fontId="2" fillId="0" borderId="1" xfId="16" applyFont="1" applyBorder="1" applyAlignment="1">
      <alignment horizontal="center" vertical="center" wrapText="1"/>
    </xf>
    <xf numFmtId="0" fontId="12" fillId="0" borderId="0" xfId="15" applyFont="1" applyAlignment="1">
      <alignment vertical="center" wrapText="1"/>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wrapText="1"/>
    </xf>
    <xf numFmtId="0" fontId="5" fillId="0" borderId="4" xfId="0" applyFont="1" applyBorder="1" applyAlignment="1">
      <alignment horizontal="center" vertical="center"/>
    </xf>
    <xf numFmtId="1" fontId="2" fillId="0" borderId="5" xfId="16" applyNumberFormat="1" applyFont="1" applyBorder="1" applyAlignment="1">
      <alignment horizontal="center" vertical="center"/>
    </xf>
    <xf numFmtId="0" fontId="10" fillId="0" borderId="1" xfId="16" applyFont="1" applyBorder="1" applyAlignment="1">
      <alignment horizontal="center" vertical="center" wrapText="1"/>
    </xf>
    <xf numFmtId="0" fontId="12" fillId="2" borderId="0" xfId="0" applyFont="1" applyFill="1" applyAlignment="1">
      <alignment vertical="center" wrapText="1"/>
    </xf>
    <xf numFmtId="0" fontId="17" fillId="0" borderId="1" xfId="16" applyFont="1" applyBorder="1" applyAlignment="1">
      <alignment horizontal="left" vertical="center" wrapText="1"/>
    </xf>
    <xf numFmtId="0" fontId="9" fillId="0" borderId="1" xfId="16" applyFont="1" applyBorder="1" applyAlignment="1">
      <alignment horizontal="left" vertical="center" wrapText="1" shrinkToFit="1"/>
    </xf>
    <xf numFmtId="0" fontId="10" fillId="0" borderId="1" xfId="16" applyFont="1" applyBorder="1" applyAlignment="1">
      <alignment horizontal="left" vertical="center" wrapText="1" shrinkToFit="1"/>
    </xf>
    <xf numFmtId="0" fontId="2" fillId="0" borderId="1" xfId="16" applyFont="1" applyBorder="1" applyAlignment="1">
      <alignment horizontal="left" vertical="center" wrapText="1" shrinkToFit="1"/>
    </xf>
    <xf numFmtId="0" fontId="10" fillId="0" borderId="1" xfId="0" quotePrefix="1" applyFont="1" applyBorder="1" applyAlignment="1">
      <alignment horizontal="left" vertical="center" wrapText="1"/>
    </xf>
    <xf numFmtId="0" fontId="9" fillId="0" borderId="1" xfId="0" quotePrefix="1" applyFont="1" applyBorder="1" applyAlignment="1">
      <alignment horizontal="left" vertical="center" wrapText="1"/>
    </xf>
    <xf numFmtId="0" fontId="9" fillId="0" borderId="1" xfId="0" applyFont="1" applyBorder="1" applyAlignment="1">
      <alignment horizontal="left" vertical="center" wrapText="1"/>
    </xf>
    <xf numFmtId="3" fontId="12" fillId="0" borderId="5" xfId="16" applyNumberFormat="1" applyFont="1" applyBorder="1" applyAlignment="1">
      <alignment horizontal="center" vertical="center"/>
    </xf>
    <xf numFmtId="0" fontId="12" fillId="0" borderId="1" xfId="0" applyFont="1" applyBorder="1" applyAlignment="1">
      <alignment horizontal="left" vertical="center" wrapText="1"/>
    </xf>
    <xf numFmtId="0" fontId="22" fillId="0" borderId="1" xfId="16" applyFont="1" applyBorder="1" applyAlignment="1">
      <alignment horizontal="left" vertical="center" wrapText="1" shrinkToFit="1"/>
    </xf>
    <xf numFmtId="0" fontId="12" fillId="0" borderId="0" xfId="16" applyFont="1" applyAlignment="1">
      <alignment horizontal="center" vertical="center"/>
    </xf>
    <xf numFmtId="0" fontId="18" fillId="0" borderId="0" xfId="0" applyFont="1" applyAlignment="1">
      <alignment vertical="center" wrapText="1"/>
    </xf>
    <xf numFmtId="0" fontId="18" fillId="0" borderId="0" xfId="0" applyFont="1" applyAlignment="1">
      <alignment vertical="center"/>
    </xf>
    <xf numFmtId="0" fontId="2" fillId="0" borderId="0" xfId="16" applyFont="1" applyAlignment="1">
      <alignment horizontal="left" vertical="center" wrapText="1"/>
    </xf>
    <xf numFmtId="0" fontId="10" fillId="0" borderId="0" xfId="16" applyFont="1" applyAlignment="1">
      <alignment horizontal="left" vertical="center" wrapText="1"/>
    </xf>
    <xf numFmtId="0" fontId="3" fillId="0" borderId="1" xfId="16" applyFont="1" applyBorder="1" applyAlignment="1">
      <alignment horizontal="center" vertical="center" wrapText="1"/>
    </xf>
    <xf numFmtId="164" fontId="3" fillId="0" borderId="9" xfId="6" applyFont="1" applyFill="1" applyBorder="1" applyAlignment="1">
      <alignment horizontal="center" vertical="center" shrinkToFit="1"/>
    </xf>
    <xf numFmtId="164" fontId="3" fillId="0" borderId="0" xfId="6" applyFont="1" applyFill="1" applyBorder="1" applyAlignment="1">
      <alignment horizontal="center" vertical="center" shrinkToFit="1"/>
    </xf>
    <xf numFmtId="0" fontId="2" fillId="0" borderId="0" xfId="16" applyFont="1" applyAlignment="1">
      <alignment vertical="center" wrapText="1"/>
    </xf>
    <xf numFmtId="1" fontId="2" fillId="0" borderId="5" xfId="2" applyNumberFormat="1" applyFont="1" applyFill="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20" fillId="0" borderId="1" xfId="16" applyFont="1" applyBorder="1" applyAlignment="1">
      <alignment vertical="center" wrapText="1"/>
    </xf>
    <xf numFmtId="0" fontId="20" fillId="0" borderId="12" xfId="0" applyFont="1" applyBorder="1" applyAlignment="1">
      <alignment vertical="center" wrapText="1"/>
    </xf>
    <xf numFmtId="0" fontId="13" fillId="0" borderId="12" xfId="0" applyFont="1" applyBorder="1" applyAlignment="1">
      <alignment vertical="center" wrapText="1"/>
    </xf>
    <xf numFmtId="0" fontId="20" fillId="0" borderId="0" xfId="0" applyFont="1" applyAlignment="1">
      <alignment vertical="center" wrapText="1"/>
    </xf>
    <xf numFmtId="0" fontId="13" fillId="0" borderId="13" xfId="0" applyFont="1" applyBorder="1" applyAlignment="1">
      <alignment vertical="center" wrapText="1"/>
    </xf>
    <xf numFmtId="0" fontId="12" fillId="0" borderId="16" xfId="0" applyFont="1" applyBorder="1" applyAlignment="1">
      <alignment horizontal="center" vertical="center"/>
    </xf>
    <xf numFmtId="0" fontId="20" fillId="0" borderId="13" xfId="0" applyFont="1" applyBorder="1" applyAlignment="1">
      <alignment vertical="center" wrapText="1"/>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1" fillId="0" borderId="0" xfId="0" applyFont="1" applyAlignment="1">
      <alignment horizontal="center" vertical="center" wrapText="1"/>
    </xf>
    <xf numFmtId="0" fontId="3" fillId="0" borderId="0" xfId="16" applyFont="1" applyAlignment="1">
      <alignment horizontal="center" vertical="center" wrapText="1"/>
    </xf>
    <xf numFmtId="3" fontId="3" fillId="0" borderId="12" xfId="16" applyNumberFormat="1" applyFont="1" applyBorder="1" applyAlignment="1">
      <alignment horizontal="center" vertical="center"/>
    </xf>
    <xf numFmtId="0" fontId="3" fillId="0" borderId="16" xfId="16" applyFont="1" applyBorder="1" applyAlignment="1">
      <alignment horizontal="center" vertical="center"/>
    </xf>
    <xf numFmtId="164" fontId="3" fillId="0" borderId="2" xfId="6" applyFont="1" applyFill="1" applyBorder="1" applyAlignment="1">
      <alignment horizontal="center" vertical="center" shrinkToFit="1"/>
    </xf>
    <xf numFmtId="0" fontId="3" fillId="0" borderId="21" xfId="16" applyFont="1" applyBorder="1" applyAlignment="1">
      <alignment horizontal="center" vertical="center" wrapText="1"/>
    </xf>
    <xf numFmtId="3" fontId="3" fillId="0" borderId="22" xfId="16" applyNumberFormat="1" applyFont="1" applyBorder="1" applyAlignment="1">
      <alignment horizontal="center" vertical="center"/>
    </xf>
    <xf numFmtId="0" fontId="3" fillId="0" borderId="23" xfId="16" applyFont="1" applyBorder="1" applyAlignment="1">
      <alignment horizontal="center" vertical="center"/>
    </xf>
    <xf numFmtId="164" fontId="3" fillId="0" borderId="24" xfId="6" applyFont="1" applyFill="1" applyBorder="1" applyAlignment="1">
      <alignment horizontal="center" vertical="center" shrinkToFit="1"/>
    </xf>
    <xf numFmtId="164" fontId="3" fillId="0" borderId="25" xfId="6" applyFont="1" applyFill="1" applyBorder="1" applyAlignment="1">
      <alignment horizontal="center" vertical="center" shrinkToFit="1"/>
    </xf>
    <xf numFmtId="0" fontId="2" fillId="0" borderId="16" xfId="16" applyFont="1" applyBorder="1" applyAlignment="1">
      <alignment horizontal="center" vertical="center"/>
    </xf>
    <xf numFmtId="0" fontId="9" fillId="0" borderId="0" xfId="16" applyFont="1" applyAlignment="1">
      <alignment vertical="center" wrapText="1"/>
    </xf>
    <xf numFmtId="0" fontId="9" fillId="0" borderId="16" xfId="16" applyFont="1" applyBorder="1" applyAlignment="1">
      <alignment horizontal="center" vertical="center"/>
    </xf>
    <xf numFmtId="16" fontId="2" fillId="0" borderId="4" xfId="16" quotePrefix="1" applyNumberFormat="1" applyFont="1" applyBorder="1" applyAlignment="1">
      <alignment horizontal="center" vertical="center"/>
    </xf>
    <xf numFmtId="164" fontId="2" fillId="0" borderId="9" xfId="5" applyFont="1" applyBorder="1" applyAlignment="1">
      <alignment horizontal="center" vertical="center" shrinkToFit="1"/>
    </xf>
    <xf numFmtId="164" fontId="2" fillId="0" borderId="0" xfId="5" applyFont="1" applyBorder="1" applyAlignment="1">
      <alignment horizontal="center" vertical="center" shrinkToFit="1"/>
    </xf>
    <xf numFmtId="164" fontId="12" fillId="0" borderId="9" xfId="5" applyFont="1" applyBorder="1" applyAlignment="1">
      <alignment horizontal="center" vertical="center" shrinkToFit="1"/>
    </xf>
    <xf numFmtId="164" fontId="12" fillId="0" borderId="0" xfId="5" applyFont="1" applyBorder="1" applyAlignment="1">
      <alignment horizontal="center" vertical="center" shrinkToFit="1"/>
    </xf>
    <xf numFmtId="164" fontId="3" fillId="0" borderId="41" xfId="5" applyFont="1" applyBorder="1" applyAlignment="1">
      <alignment horizontal="center" vertical="center" shrinkToFit="1"/>
    </xf>
    <xf numFmtId="164" fontId="5" fillId="0" borderId="9" xfId="5" applyFont="1" applyBorder="1" applyAlignment="1">
      <alignment horizontal="center" vertical="center" shrinkToFit="1"/>
    </xf>
    <xf numFmtId="164" fontId="2" fillId="0" borderId="7" xfId="5" applyFont="1" applyBorder="1" applyAlignment="1">
      <alignment horizontal="center" vertical="center" shrinkToFit="1"/>
    </xf>
    <xf numFmtId="164" fontId="3" fillId="0" borderId="11" xfId="5" applyFont="1" applyBorder="1" applyAlignment="1">
      <alignment horizontal="center" vertical="center" shrinkToFit="1"/>
    </xf>
    <xf numFmtId="164" fontId="2" fillId="0" borderId="0" xfId="6" applyFont="1" applyFill="1" applyBorder="1" applyAlignment="1">
      <alignment horizontal="center" vertical="center" shrinkToFit="1"/>
    </xf>
    <xf numFmtId="164" fontId="2" fillId="0" borderId="9" xfId="1" applyFont="1" applyBorder="1" applyAlignment="1">
      <alignment horizontal="center" vertical="center" shrinkToFit="1"/>
    </xf>
    <xf numFmtId="164" fontId="2" fillId="0" borderId="0" xfId="1" applyFont="1" applyBorder="1" applyAlignment="1">
      <alignment horizontal="center" vertical="center" shrinkToFit="1"/>
    </xf>
    <xf numFmtId="164" fontId="5" fillId="0" borderId="9" xfId="1" applyFont="1" applyBorder="1" applyAlignment="1">
      <alignment horizontal="center" vertical="center" shrinkToFit="1"/>
    </xf>
    <xf numFmtId="164" fontId="12" fillId="0" borderId="9" xfId="1" applyFont="1" applyBorder="1" applyAlignment="1">
      <alignment horizontal="center" vertical="center" shrinkToFit="1"/>
    </xf>
    <xf numFmtId="164" fontId="2" fillId="0" borderId="7" xfId="1" applyFont="1" applyBorder="1" applyAlignment="1">
      <alignment horizontal="center" vertical="center" shrinkToFit="1"/>
    </xf>
    <xf numFmtId="164" fontId="2" fillId="0" borderId="9" xfId="1" applyFont="1" applyFill="1" applyBorder="1" applyAlignment="1">
      <alignment horizontal="center" vertical="center" shrinkToFit="1"/>
    </xf>
    <xf numFmtId="164" fontId="2" fillId="0" borderId="0" xfId="5" applyFont="1" applyFill="1" applyBorder="1" applyAlignment="1">
      <alignment horizontal="center" vertical="center" shrinkToFit="1"/>
    </xf>
    <xf numFmtId="164" fontId="2" fillId="0" borderId="9" xfId="5" applyFont="1" applyFill="1" applyBorder="1" applyAlignment="1">
      <alignment horizontal="center" vertical="center" shrinkToFit="1"/>
    </xf>
    <xf numFmtId="164" fontId="2" fillId="0" borderId="0" xfId="0" applyNumberFormat="1" applyFont="1" applyAlignment="1">
      <alignment horizontal="center" vertical="center"/>
    </xf>
    <xf numFmtId="164" fontId="2" fillId="0" borderId="7" xfId="1" applyFont="1" applyFill="1" applyBorder="1" applyAlignment="1">
      <alignment horizontal="center" vertical="center" shrinkToFit="1"/>
    </xf>
    <xf numFmtId="164" fontId="3" fillId="0" borderId="11" xfId="1" applyFont="1" applyFill="1" applyBorder="1" applyAlignment="1">
      <alignment horizontal="center" vertical="center" shrinkToFit="1"/>
    </xf>
    <xf numFmtId="164" fontId="2" fillId="0" borderId="6" xfId="1" applyFont="1" applyBorder="1" applyAlignment="1">
      <alignment horizontal="center" vertical="center" shrinkToFit="1"/>
    </xf>
    <xf numFmtId="164" fontId="2" fillId="0" borderId="1" xfId="1" applyFont="1" applyBorder="1" applyAlignment="1">
      <alignment horizontal="center" vertical="center" shrinkToFit="1"/>
    </xf>
    <xf numFmtId="164" fontId="3" fillId="0" borderId="9" xfId="1" applyFont="1" applyBorder="1" applyAlignment="1">
      <alignment horizontal="center" vertical="center" shrinkToFit="1"/>
    </xf>
    <xf numFmtId="164" fontId="3" fillId="0" borderId="0" xfId="1" applyFont="1" applyFill="1" applyBorder="1" applyAlignment="1">
      <alignment horizontal="center" vertical="center" shrinkToFit="1"/>
    </xf>
    <xf numFmtId="164" fontId="3" fillId="0" borderId="11" xfId="1" applyFont="1" applyBorder="1" applyAlignment="1">
      <alignment horizontal="center" vertical="center" shrinkToFit="1"/>
    </xf>
    <xf numFmtId="164" fontId="2" fillId="0" borderId="11" xfId="1" applyFont="1" applyBorder="1" applyAlignment="1">
      <alignment horizontal="center" vertical="center" shrinkToFit="1"/>
    </xf>
    <xf numFmtId="164" fontId="5" fillId="0" borderId="9" xfId="1" applyFont="1" applyFill="1" applyBorder="1" applyAlignment="1">
      <alignment horizontal="center" vertical="center" shrinkToFit="1"/>
    </xf>
    <xf numFmtId="164" fontId="2" fillId="0" borderId="9" xfId="6" applyFont="1" applyFill="1" applyBorder="1" applyAlignment="1">
      <alignment horizontal="center" vertical="center" shrinkToFit="1"/>
    </xf>
    <xf numFmtId="164" fontId="2" fillId="0" borderId="7" xfId="6" applyFont="1" applyFill="1" applyBorder="1" applyAlignment="1">
      <alignment horizontal="center" vertical="center" shrinkToFit="1"/>
    </xf>
    <xf numFmtId="164" fontId="5" fillId="0" borderId="9" xfId="6" applyFont="1" applyFill="1" applyBorder="1" applyAlignment="1">
      <alignment horizontal="center" vertical="center" shrinkToFit="1"/>
    </xf>
    <xf numFmtId="164" fontId="2" fillId="0" borderId="9" xfId="6" applyFont="1" applyBorder="1" applyAlignment="1">
      <alignment horizontal="center" vertical="center" shrinkToFit="1"/>
    </xf>
    <xf numFmtId="43" fontId="2" fillId="0" borderId="0" xfId="14" applyNumberFormat="1" applyFont="1" applyFill="1" applyBorder="1" applyAlignment="1">
      <alignment horizontal="center" vertical="center"/>
    </xf>
    <xf numFmtId="164" fontId="3" fillId="0" borderId="11" xfId="6" applyFont="1" applyFill="1" applyBorder="1" applyAlignment="1">
      <alignment horizontal="center" vertical="center" shrinkToFit="1"/>
    </xf>
    <xf numFmtId="164" fontId="2" fillId="0" borderId="1" xfId="6" applyFont="1" applyFill="1" applyBorder="1" applyAlignment="1">
      <alignment horizontal="center" vertical="center" shrinkToFit="1"/>
    </xf>
    <xf numFmtId="164" fontId="2" fillId="0" borderId="0" xfId="6" applyFont="1" applyFill="1" applyAlignment="1">
      <alignment horizontal="center" vertical="center" shrinkToFit="1"/>
    </xf>
    <xf numFmtId="164" fontId="2" fillId="0" borderId="9" xfId="13" applyNumberFormat="1" applyFont="1" applyFill="1" applyBorder="1" applyAlignment="1">
      <alignment horizontal="center" vertical="center"/>
    </xf>
    <xf numFmtId="43" fontId="2" fillId="0" borderId="0" xfId="13" applyNumberFormat="1" applyFont="1" applyFill="1" applyBorder="1" applyAlignment="1">
      <alignment horizontal="center" vertical="center"/>
    </xf>
    <xf numFmtId="164" fontId="12" fillId="0" borderId="9" xfId="6" applyFont="1" applyFill="1" applyBorder="1" applyAlignment="1">
      <alignment horizontal="center" vertical="center" shrinkToFit="1"/>
    </xf>
    <xf numFmtId="0" fontId="2" fillId="0" borderId="7" xfId="16" applyFont="1" applyBorder="1" applyAlignment="1">
      <alignment horizontal="center" vertical="center"/>
    </xf>
    <xf numFmtId="164" fontId="5" fillId="0" borderId="0" xfId="6" applyFont="1" applyFill="1" applyBorder="1" applyAlignment="1">
      <alignment horizontal="center" vertical="center" shrinkToFit="1"/>
    </xf>
    <xf numFmtId="164" fontId="2" fillId="0" borderId="1" xfId="5" applyFont="1" applyFill="1" applyBorder="1" applyAlignment="1">
      <alignment horizontal="center" vertical="center" shrinkToFit="1"/>
    </xf>
    <xf numFmtId="164" fontId="3" fillId="0" borderId="1" xfId="5" applyFont="1" applyFill="1" applyBorder="1" applyAlignment="1">
      <alignment horizontal="center" vertical="center" shrinkToFit="1"/>
    </xf>
    <xf numFmtId="164" fontId="5" fillId="0" borderId="1" xfId="0" applyNumberFormat="1" applyFont="1" applyBorder="1" applyAlignment="1">
      <alignment horizontal="center" vertical="center"/>
    </xf>
    <xf numFmtId="164" fontId="5" fillId="0" borderId="6" xfId="5" applyFont="1" applyFill="1" applyBorder="1" applyAlignment="1">
      <alignment horizontal="center" vertical="center" shrinkToFit="1"/>
    </xf>
    <xf numFmtId="0" fontId="2" fillId="0" borderId="1" xfId="0" applyFont="1" applyBorder="1" applyAlignment="1">
      <alignment horizontal="center" vertical="center"/>
    </xf>
    <xf numFmtId="164" fontId="2" fillId="0" borderId="0" xfId="1" applyFont="1" applyAlignment="1">
      <alignment horizontal="center" vertical="center"/>
    </xf>
    <xf numFmtId="43" fontId="2" fillId="0" borderId="1" xfId="0" applyNumberFormat="1" applyFont="1" applyBorder="1" applyAlignment="1">
      <alignment horizontal="center" vertical="center"/>
    </xf>
    <xf numFmtId="43" fontId="2" fillId="0" borderId="0" xfId="2" applyNumberFormat="1" applyFont="1" applyFill="1" applyBorder="1" applyAlignment="1">
      <alignment horizontal="center" vertical="center"/>
    </xf>
    <xf numFmtId="164" fontId="2" fillId="0" borderId="14" xfId="6" applyFont="1" applyFill="1" applyBorder="1" applyAlignment="1">
      <alignment horizontal="center" vertical="center" shrinkToFit="1"/>
    </xf>
    <xf numFmtId="164" fontId="2" fillId="0" borderId="17" xfId="1" applyFont="1" applyBorder="1" applyAlignment="1">
      <alignment horizontal="center" vertical="center" shrinkToFit="1"/>
    </xf>
    <xf numFmtId="164" fontId="2" fillId="0" borderId="11" xfId="6" applyFont="1" applyFill="1" applyBorder="1" applyAlignment="1">
      <alignment horizontal="center" vertical="center" shrinkToFit="1"/>
    </xf>
    <xf numFmtId="164" fontId="2" fillId="0" borderId="2" xfId="6" applyFont="1" applyFill="1" applyBorder="1" applyAlignment="1">
      <alignment horizontal="center" vertical="center" shrinkToFit="1"/>
    </xf>
    <xf numFmtId="164" fontId="2" fillId="0" borderId="17" xfId="6" applyFont="1" applyFill="1" applyBorder="1" applyAlignment="1">
      <alignment horizontal="center" vertical="center" shrinkToFit="1"/>
    </xf>
    <xf numFmtId="164" fontId="2" fillId="0" borderId="0" xfId="16" applyNumberFormat="1" applyFont="1" applyAlignment="1">
      <alignment horizontal="center" vertical="center" shrinkToFit="1"/>
    </xf>
    <xf numFmtId="164" fontId="2" fillId="0" borderId="0" xfId="1" applyFont="1" applyAlignment="1">
      <alignment horizontal="center" vertical="center" shrinkToFit="1"/>
    </xf>
    <xf numFmtId="0" fontId="25" fillId="0" borderId="1" xfId="16" applyFont="1" applyBorder="1" applyAlignment="1">
      <alignment horizontal="left" vertical="center" wrapText="1"/>
    </xf>
    <xf numFmtId="3" fontId="5" fillId="0" borderId="5" xfId="16" applyNumberFormat="1" applyFont="1" applyBorder="1" applyAlignment="1">
      <alignment horizontal="center" vertical="center"/>
    </xf>
    <xf numFmtId="0" fontId="5" fillId="0" borderId="1" xfId="16" applyFont="1" applyBorder="1" applyAlignment="1">
      <alignment horizontal="left" vertical="center" wrapText="1"/>
    </xf>
    <xf numFmtId="0" fontId="16" fillId="0" borderId="1" xfId="0" applyFont="1" applyBorder="1" applyAlignment="1">
      <alignment horizontal="left" vertical="center" wrapText="1"/>
    </xf>
    <xf numFmtId="3" fontId="5" fillId="0" borderId="5" xfId="0" applyNumberFormat="1" applyFont="1" applyBorder="1" applyAlignment="1">
      <alignment horizontal="center" vertical="center"/>
    </xf>
    <xf numFmtId="164" fontId="5" fillId="0" borderId="9" xfId="5" applyFont="1" applyFill="1" applyBorder="1" applyAlignment="1">
      <alignment horizontal="center" vertical="center" shrinkToFit="1"/>
    </xf>
    <xf numFmtId="0" fontId="25" fillId="0" borderId="1" xfId="0" applyFont="1" applyBorder="1" applyAlignment="1">
      <alignment horizontal="left" vertical="center" wrapText="1"/>
    </xf>
    <xf numFmtId="164" fontId="6" fillId="0" borderId="9" xfId="5" applyFont="1" applyFill="1" applyBorder="1" applyAlignment="1">
      <alignment horizontal="center" vertical="center" shrinkToFit="1"/>
    </xf>
    <xf numFmtId="0" fontId="5" fillId="0" borderId="1" xfId="0" applyFont="1" applyBorder="1" applyAlignment="1">
      <alignment horizontal="left" vertical="center" wrapText="1"/>
    </xf>
    <xf numFmtId="164" fontId="5" fillId="0" borderId="11" xfId="6" applyFont="1" applyFill="1" applyBorder="1" applyAlignment="1">
      <alignment horizontal="center" vertical="center" shrinkToFit="1"/>
    </xf>
    <xf numFmtId="167" fontId="2" fillId="0" borderId="5" xfId="16" applyNumberFormat="1" applyFont="1" applyBorder="1" applyAlignment="1">
      <alignment horizontal="center" vertical="center"/>
    </xf>
    <xf numFmtId="0" fontId="16" fillId="0" borderId="1" xfId="16" applyFont="1" applyBorder="1" applyAlignment="1">
      <alignment vertical="center" wrapText="1"/>
    </xf>
    <xf numFmtId="0" fontId="25" fillId="0" borderId="1" xfId="16" applyFont="1" applyBorder="1" applyAlignment="1">
      <alignment vertical="center" wrapText="1"/>
    </xf>
    <xf numFmtId="0" fontId="5" fillId="0" borderId="0" xfId="16" applyFont="1" applyAlignment="1">
      <alignment vertical="center" wrapText="1"/>
    </xf>
    <xf numFmtId="0" fontId="25" fillId="0" borderId="1" xfId="0" applyFont="1" applyBorder="1" applyAlignment="1">
      <alignment vertical="center" wrapText="1"/>
    </xf>
    <xf numFmtId="0" fontId="6" fillId="0" borderId="1" xfId="16" applyFont="1" applyBorder="1" applyAlignment="1">
      <alignment horizontal="center" vertical="center" wrapText="1"/>
    </xf>
    <xf numFmtId="3" fontId="6" fillId="0" borderId="5" xfId="16" applyNumberFormat="1" applyFont="1" applyBorder="1" applyAlignment="1">
      <alignment horizontal="center" vertical="center"/>
    </xf>
    <xf numFmtId="0" fontId="6" fillId="0" borderId="4" xfId="16" applyFont="1" applyBorder="1" applyAlignment="1">
      <alignment horizontal="center" vertical="center"/>
    </xf>
    <xf numFmtId="164" fontId="6" fillId="0" borderId="9" xfId="6" applyFont="1" applyFill="1" applyBorder="1" applyAlignment="1">
      <alignment horizontal="center" vertical="center" shrinkToFit="1"/>
    </xf>
    <xf numFmtId="164" fontId="6" fillId="0" borderId="0" xfId="6" applyFont="1" applyFill="1" applyBorder="1" applyAlignment="1">
      <alignment horizontal="center" vertical="center" shrinkToFit="1"/>
    </xf>
    <xf numFmtId="0" fontId="5" fillId="0" borderId="1" xfId="0" applyFont="1" applyBorder="1" applyAlignment="1">
      <alignment vertical="center" wrapText="1"/>
    </xf>
    <xf numFmtId="164" fontId="5" fillId="0" borderId="0" xfId="1" applyFont="1" applyBorder="1" applyAlignment="1">
      <alignment horizontal="center" vertical="center" shrinkToFit="1"/>
    </xf>
    <xf numFmtId="164" fontId="5" fillId="0" borderId="7" xfId="1" applyFont="1" applyBorder="1" applyAlignment="1">
      <alignment horizontal="center" vertical="center" shrinkToFit="1"/>
    </xf>
    <xf numFmtId="0" fontId="16" fillId="0" borderId="1" xfId="16" applyFont="1" applyBorder="1" applyAlignment="1">
      <alignment horizontal="center" vertical="center" wrapText="1"/>
    </xf>
    <xf numFmtId="164" fontId="5" fillId="0" borderId="7" xfId="6" applyFont="1" applyFill="1" applyBorder="1" applyAlignment="1">
      <alignment horizontal="center" vertical="center" shrinkToFit="1"/>
    </xf>
    <xf numFmtId="164" fontId="6" fillId="0" borderId="11" xfId="6" applyFont="1" applyFill="1" applyBorder="1" applyAlignment="1">
      <alignment horizontal="center" vertical="center" shrinkToFit="1"/>
    </xf>
    <xf numFmtId="0" fontId="5" fillId="0" borderId="15" xfId="0" applyFont="1" applyBorder="1" applyAlignment="1">
      <alignment vertical="center" wrapText="1"/>
    </xf>
    <xf numFmtId="0" fontId="5" fillId="0" borderId="16" xfId="0" applyFont="1" applyBorder="1" applyAlignment="1">
      <alignment horizontal="center" vertical="center"/>
    </xf>
    <xf numFmtId="164" fontId="5" fillId="0" borderId="17" xfId="1" applyFont="1" applyBorder="1" applyAlignment="1">
      <alignment horizontal="center" vertical="center" shrinkToFit="1"/>
    </xf>
    <xf numFmtId="0" fontId="5" fillId="0" borderId="13" xfId="0" applyFont="1" applyBorder="1" applyAlignment="1">
      <alignment vertical="center" wrapText="1"/>
    </xf>
    <xf numFmtId="0" fontId="5" fillId="0" borderId="18" xfId="0" applyFont="1" applyBorder="1" applyAlignment="1">
      <alignment horizontal="center" vertical="center"/>
    </xf>
    <xf numFmtId="164" fontId="5" fillId="0" borderId="19" xfId="1" applyFont="1" applyBorder="1" applyAlignment="1">
      <alignment horizontal="center" vertical="center" shrinkToFit="1"/>
    </xf>
    <xf numFmtId="0" fontId="16" fillId="0" borderId="13" xfId="0" applyFont="1" applyBorder="1" applyAlignment="1">
      <alignment vertical="center" wrapText="1"/>
    </xf>
    <xf numFmtId="0" fontId="5" fillId="0" borderId="43" xfId="0" applyFont="1" applyBorder="1" applyAlignment="1">
      <alignment horizontal="center" vertical="center"/>
    </xf>
    <xf numFmtId="0" fontId="5" fillId="0" borderId="12" xfId="0" applyFont="1" applyBorder="1" applyAlignment="1">
      <alignment horizontal="center" vertical="center"/>
    </xf>
    <xf numFmtId="0" fontId="5" fillId="0" borderId="5" xfId="16" applyFont="1" applyBorder="1" applyAlignment="1">
      <alignment horizontal="center" vertical="center"/>
    </xf>
    <xf numFmtId="16" fontId="5" fillId="0" borderId="4" xfId="16" quotePrefix="1" applyNumberFormat="1" applyFont="1" applyBorder="1" applyAlignment="1">
      <alignment horizontal="center" vertical="center"/>
    </xf>
    <xf numFmtId="164" fontId="5" fillId="0" borderId="0" xfId="16" applyNumberFormat="1" applyFont="1" applyAlignment="1">
      <alignment horizontal="center" vertical="center" shrinkToFit="1"/>
    </xf>
    <xf numFmtId="0" fontId="5" fillId="0" borderId="0" xfId="16" applyFont="1" applyAlignment="1">
      <alignment horizontal="center" vertical="center"/>
    </xf>
    <xf numFmtId="16" fontId="5" fillId="0" borderId="4" xfId="16" applyNumberFormat="1" applyFont="1" applyBorder="1" applyAlignment="1">
      <alignment horizontal="center" vertical="center"/>
    </xf>
    <xf numFmtId="0" fontId="5" fillId="0" borderId="0" xfId="0" quotePrefix="1" applyFont="1" applyAlignment="1">
      <alignment horizontal="center" vertical="center"/>
    </xf>
    <xf numFmtId="164" fontId="5" fillId="0" borderId="1" xfId="6" applyFont="1" applyFill="1" applyBorder="1" applyAlignment="1">
      <alignment horizontal="center" vertical="center" shrinkToFit="1"/>
    </xf>
    <xf numFmtId="164" fontId="5" fillId="0" borderId="5" xfId="1" applyFont="1" applyFill="1" applyBorder="1" applyAlignment="1">
      <alignment horizontal="center" vertical="center"/>
    </xf>
    <xf numFmtId="0" fontId="5" fillId="0" borderId="2" xfId="0" applyFont="1" applyBorder="1" applyAlignment="1">
      <alignment horizontal="center" vertical="center"/>
    </xf>
    <xf numFmtId="164" fontId="5" fillId="0" borderId="0" xfId="5" applyFont="1" applyFill="1" applyBorder="1" applyAlignment="1">
      <alignment horizontal="center" vertical="center" shrinkToFit="1"/>
    </xf>
    <xf numFmtId="0" fontId="16" fillId="0" borderId="1" xfId="0" applyFont="1" applyBorder="1" applyAlignment="1">
      <alignment vertical="center" wrapText="1"/>
    </xf>
    <xf numFmtId="166" fontId="5" fillId="0" borderId="5" xfId="1" applyNumberFormat="1" applyFont="1" applyBorder="1" applyAlignment="1">
      <alignment horizontal="center" vertical="center"/>
    </xf>
    <xf numFmtId="164" fontId="5" fillId="0" borderId="9" xfId="1" applyFont="1" applyFill="1" applyBorder="1" applyAlignment="1">
      <alignment horizontal="center" vertical="center"/>
    </xf>
    <xf numFmtId="164" fontId="5" fillId="0" borderId="0" xfId="5" applyFont="1" applyBorder="1" applyAlignment="1">
      <alignment horizontal="center" vertical="center" shrinkToFit="1"/>
    </xf>
    <xf numFmtId="0" fontId="16" fillId="0" borderId="1" xfId="0" applyFont="1" applyBorder="1" applyAlignment="1">
      <alignment horizontal="center" vertical="center" wrapText="1"/>
    </xf>
    <xf numFmtId="164" fontId="6" fillId="0" borderId="11" xfId="5" applyFont="1" applyBorder="1" applyAlignment="1">
      <alignment horizontal="center" vertical="center" shrinkToFit="1"/>
    </xf>
    <xf numFmtId="164" fontId="5" fillId="0" borderId="0" xfId="1" applyFont="1" applyFill="1" applyBorder="1" applyAlignment="1">
      <alignment horizontal="center" vertical="center" shrinkToFit="1"/>
    </xf>
    <xf numFmtId="164" fontId="5" fillId="0" borderId="9" xfId="5" applyFont="1" applyFill="1" applyBorder="1" applyAlignment="1">
      <alignment horizontal="center" vertical="center"/>
    </xf>
    <xf numFmtId="164" fontId="5" fillId="0" borderId="0" xfId="0" applyNumberFormat="1" applyFont="1" applyAlignment="1">
      <alignment horizontal="center" vertical="center"/>
    </xf>
    <xf numFmtId="164" fontId="2" fillId="0" borderId="9" xfId="6" applyFont="1" applyFill="1" applyBorder="1" applyAlignment="1">
      <alignment vertical="center" shrinkToFit="1"/>
    </xf>
    <xf numFmtId="164" fontId="27" fillId="0" borderId="11" xfId="6" applyFont="1" applyFill="1" applyBorder="1" applyAlignment="1">
      <alignment horizontal="center" vertical="center" shrinkToFit="1"/>
    </xf>
    <xf numFmtId="0" fontId="5" fillId="0" borderId="26" xfId="0" applyFont="1" applyBorder="1" applyAlignment="1">
      <alignment horizontal="center" vertical="center"/>
    </xf>
    <xf numFmtId="0" fontId="5" fillId="0" borderId="29" xfId="0" applyFont="1" applyBorder="1" applyAlignment="1">
      <alignment horizontal="center" vertical="center"/>
    </xf>
    <xf numFmtId="0" fontId="5" fillId="0" borderId="27" xfId="0" applyFont="1" applyBorder="1" applyAlignment="1">
      <alignment horizontal="center" vertical="center"/>
    </xf>
    <xf numFmtId="0" fontId="5" fillId="0" borderId="30" xfId="0" applyFont="1" applyBorder="1" applyAlignment="1">
      <alignment horizontal="center" vertical="center"/>
    </xf>
  </cellXfs>
  <cellStyles count="19">
    <cellStyle name="Comma" xfId="1" builtinId="3"/>
    <cellStyle name="Comma 10 2" xfId="3" xr:uid="{00000000-0005-0000-0000-000031000000}"/>
    <cellStyle name="Comma 2" xfId="4" xr:uid="{00000000-0005-0000-0000-000032000000}"/>
    <cellStyle name="Comma 2 2 2" xfId="5" xr:uid="{00000000-0005-0000-0000-000033000000}"/>
    <cellStyle name="Comma 2 3" xfId="6" xr:uid="{00000000-0005-0000-0000-000034000000}"/>
    <cellStyle name="Comma 3 2" xfId="7" xr:uid="{00000000-0005-0000-0000-000035000000}"/>
    <cellStyle name="Comma 3 2 2 2" xfId="8" xr:uid="{00000000-0005-0000-0000-000036000000}"/>
    <cellStyle name="Comma 4" xfId="9" xr:uid="{00000000-0005-0000-0000-000037000000}"/>
    <cellStyle name="Comma 6" xfId="10" xr:uid="{00000000-0005-0000-0000-000038000000}"/>
    <cellStyle name="Comma 7 2" xfId="11" xr:uid="{00000000-0005-0000-0000-000039000000}"/>
    <cellStyle name="Currency" xfId="2" builtinId="4"/>
    <cellStyle name="Currency 2 3" xfId="12" xr:uid="{00000000-0005-0000-0000-00003A000000}"/>
    <cellStyle name="Currency 3" xfId="13" xr:uid="{00000000-0005-0000-0000-00003B000000}"/>
    <cellStyle name="Currency 4" xfId="14" xr:uid="{00000000-0005-0000-0000-00003C000000}"/>
    <cellStyle name="Normal" xfId="0" builtinId="0"/>
    <cellStyle name="Normal 10 2 2" xfId="15" xr:uid="{00000000-0005-0000-0000-00003D000000}"/>
    <cellStyle name="Normal 2 3" xfId="16" xr:uid="{00000000-0005-0000-0000-00003E000000}"/>
    <cellStyle name="Normal 3 2" xfId="17" xr:uid="{00000000-0005-0000-0000-00003F000000}"/>
    <cellStyle name="Percent 2 2" xfId="18" xr:uid="{00000000-0005-0000-0000-00004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BL297"/>
  <sheetViews>
    <sheetView tabSelected="1" view="pageBreakPreview" topLeftCell="A6" zoomScaleNormal="100" zoomScaleSheetLayoutView="100" workbookViewId="0">
      <selection activeCell="B29" sqref="B29"/>
    </sheetView>
  </sheetViews>
  <sheetFormatPr defaultColWidth="9.08984375" defaultRowHeight="14"/>
  <cols>
    <col min="1" max="1" width="5.1796875" style="52" customWidth="1"/>
    <col min="2" max="2" width="52.1796875" style="52" customWidth="1"/>
    <col min="3" max="3" width="7.81640625" style="52" customWidth="1"/>
    <col min="4" max="4" width="7.08984375" style="52" customWidth="1"/>
    <col min="5" max="5" width="15.08984375" style="52" customWidth="1"/>
    <col min="6" max="6" width="22.90625" style="61" customWidth="1"/>
    <col min="7" max="7" width="7.90625" style="52" customWidth="1"/>
    <col min="8" max="8" width="15" style="52" customWidth="1"/>
    <col min="9" max="9" width="40.54296875" style="52" customWidth="1"/>
    <col min="10" max="10" width="5.81640625" style="52" customWidth="1"/>
    <col min="11" max="11" width="6.08984375" style="52" customWidth="1"/>
    <col min="12" max="12" width="8" style="52" customWidth="1"/>
    <col min="13" max="13" width="11" style="52" customWidth="1"/>
    <col min="14" max="16384" width="9.08984375" style="52"/>
  </cols>
  <sheetData>
    <row r="1" spans="1:6" s="55" customFormat="1" ht="19.25" customHeight="1">
      <c r="A1" s="48" t="s">
        <v>0</v>
      </c>
      <c r="B1" s="71" t="s">
        <v>1</v>
      </c>
      <c r="C1" s="73" t="s">
        <v>2</v>
      </c>
      <c r="D1" s="74" t="s">
        <v>3</v>
      </c>
      <c r="E1" s="75" t="s">
        <v>325</v>
      </c>
      <c r="F1" s="76" t="s">
        <v>326</v>
      </c>
    </row>
    <row r="2" spans="1:6">
      <c r="A2" s="58"/>
      <c r="B2" s="57"/>
      <c r="C2" s="59"/>
      <c r="D2" s="54"/>
      <c r="E2" s="60"/>
    </row>
    <row r="3" spans="1:6">
      <c r="A3" s="58"/>
      <c r="B3" s="57" t="s">
        <v>399</v>
      </c>
      <c r="C3" s="59"/>
      <c r="D3" s="54"/>
      <c r="E3" s="60"/>
    </row>
    <row r="4" spans="1:6">
      <c r="A4" s="58"/>
      <c r="B4" s="57"/>
      <c r="C4" s="59"/>
      <c r="D4" s="54"/>
      <c r="E4" s="60"/>
    </row>
    <row r="5" spans="1:6">
      <c r="A5" s="58"/>
      <c r="B5" s="57" t="s">
        <v>400</v>
      </c>
      <c r="C5" s="59"/>
      <c r="D5" s="54"/>
      <c r="E5" s="60"/>
    </row>
    <row r="6" spans="1:6">
      <c r="A6" s="58"/>
      <c r="B6" s="57"/>
      <c r="C6" s="59"/>
      <c r="D6" s="54"/>
      <c r="E6" s="60"/>
    </row>
    <row r="7" spans="1:6">
      <c r="A7" s="58"/>
      <c r="B7" s="57" t="s">
        <v>434</v>
      </c>
      <c r="C7" s="59"/>
      <c r="D7" s="54"/>
      <c r="E7" s="60"/>
    </row>
    <row r="8" spans="1:6">
      <c r="A8" s="58"/>
      <c r="B8" s="57" t="s">
        <v>414</v>
      </c>
      <c r="C8" s="59"/>
      <c r="D8" s="54"/>
      <c r="E8" s="60"/>
    </row>
    <row r="9" spans="1:6">
      <c r="A9" s="58"/>
      <c r="B9" s="57" t="s">
        <v>401</v>
      </c>
      <c r="C9" s="59"/>
      <c r="D9" s="54"/>
      <c r="E9" s="60"/>
    </row>
    <row r="10" spans="1:6">
      <c r="A10" s="58"/>
      <c r="B10" s="57" t="s">
        <v>402</v>
      </c>
      <c r="C10" s="59"/>
      <c r="D10" s="54"/>
      <c r="E10" s="60"/>
    </row>
    <row r="11" spans="1:6">
      <c r="A11" s="58"/>
      <c r="B11" s="57"/>
      <c r="C11" s="59"/>
      <c r="D11" s="54"/>
      <c r="E11" s="60"/>
    </row>
    <row r="12" spans="1:6">
      <c r="A12" s="58"/>
      <c r="B12" s="57" t="s">
        <v>403</v>
      </c>
      <c r="C12" s="59"/>
      <c r="D12" s="54"/>
      <c r="E12" s="60"/>
    </row>
    <row r="13" spans="1:6">
      <c r="A13" s="58"/>
      <c r="B13" s="57" t="s">
        <v>404</v>
      </c>
      <c r="C13" s="59"/>
      <c r="D13" s="54"/>
      <c r="E13" s="60"/>
    </row>
    <row r="14" spans="1:6">
      <c r="A14" s="58"/>
      <c r="B14" s="57" t="s">
        <v>405</v>
      </c>
      <c r="C14" s="59"/>
      <c r="D14" s="54"/>
      <c r="E14" s="62"/>
      <c r="F14" s="63"/>
    </row>
    <row r="15" spans="1:6">
      <c r="A15" s="58"/>
      <c r="B15" s="57" t="s">
        <v>406</v>
      </c>
      <c r="C15" s="59"/>
      <c r="D15" s="54"/>
      <c r="E15" s="62"/>
      <c r="F15" s="63"/>
    </row>
    <row r="16" spans="1:6">
      <c r="A16" s="58"/>
      <c r="B16" s="57"/>
      <c r="C16" s="59"/>
      <c r="D16" s="54"/>
      <c r="E16" s="62"/>
      <c r="F16" s="63"/>
    </row>
    <row r="17" spans="1:63">
      <c r="A17" s="58"/>
      <c r="B17" s="71" t="s">
        <v>407</v>
      </c>
      <c r="C17" s="59"/>
      <c r="D17" s="54"/>
      <c r="E17" s="62"/>
      <c r="F17" s="63"/>
    </row>
    <row r="18" spans="1:63">
      <c r="A18" s="58"/>
      <c r="B18" s="65"/>
      <c r="C18" s="59"/>
      <c r="D18" s="54"/>
      <c r="E18" s="62"/>
      <c r="F18" s="63"/>
    </row>
    <row r="19" spans="1:63">
      <c r="A19" s="58"/>
      <c r="B19" s="65"/>
      <c r="C19" s="59"/>
      <c r="D19" s="54"/>
      <c r="E19" s="62"/>
      <c r="F19" s="63"/>
    </row>
    <row r="20" spans="1:63">
      <c r="A20" s="58"/>
      <c r="B20" s="65"/>
      <c r="C20" s="59"/>
      <c r="D20" s="54"/>
      <c r="E20" s="62"/>
      <c r="F20" s="63"/>
    </row>
    <row r="21" spans="1:63">
      <c r="A21" s="58"/>
      <c r="B21" s="72" t="s">
        <v>429</v>
      </c>
      <c r="C21" s="59"/>
      <c r="D21" s="54"/>
      <c r="E21" s="62" t="s">
        <v>131</v>
      </c>
      <c r="F21" s="63">
        <f>'P&amp;G''S '!E66</f>
        <v>0</v>
      </c>
    </row>
    <row r="22" spans="1:63">
      <c r="A22" s="58"/>
      <c r="B22" s="65"/>
      <c r="C22" s="59"/>
      <c r="D22" s="54"/>
      <c r="E22" s="62"/>
      <c r="F22" s="63"/>
    </row>
    <row r="23" spans="1:63">
      <c r="A23" s="58"/>
      <c r="B23" s="65" t="s">
        <v>433</v>
      </c>
      <c r="C23" s="59"/>
      <c r="D23" s="54"/>
      <c r="E23" s="62" t="s">
        <v>58</v>
      </c>
      <c r="F23" s="63">
        <f>'BILL No. 2 Mini-Hospital Block'!F1016</f>
        <v>0</v>
      </c>
    </row>
    <row r="24" spans="1:63">
      <c r="A24" s="58"/>
      <c r="B24" s="65"/>
      <c r="C24" s="59"/>
      <c r="D24" s="54"/>
      <c r="E24" s="62"/>
      <c r="F24" s="63"/>
    </row>
    <row r="25" spans="1:63">
      <c r="A25" s="58"/>
      <c r="B25" s="65" t="s">
        <v>408</v>
      </c>
      <c r="C25" s="59"/>
      <c r="D25" s="54"/>
      <c r="E25" s="62"/>
      <c r="F25" s="63"/>
    </row>
    <row r="26" spans="1:63">
      <c r="A26" s="58"/>
      <c r="B26" s="65"/>
      <c r="C26" s="59"/>
      <c r="D26" s="54"/>
    </row>
    <row r="27" spans="1:63">
      <c r="A27" s="58"/>
      <c r="B27" s="65"/>
      <c r="C27" s="59"/>
      <c r="D27" s="54"/>
      <c r="E27" s="62"/>
      <c r="F27" s="66"/>
    </row>
    <row r="28" spans="1:63">
      <c r="A28" s="58"/>
      <c r="B28" s="65"/>
      <c r="C28" s="59"/>
      <c r="D28" s="54"/>
      <c r="E28" s="62"/>
      <c r="F28" s="67"/>
    </row>
    <row r="29" spans="1:63">
      <c r="A29" s="58"/>
      <c r="B29" s="64" t="s">
        <v>409</v>
      </c>
      <c r="C29" s="59"/>
      <c r="D29" s="54"/>
      <c r="E29" s="62" t="s">
        <v>131</v>
      </c>
      <c r="F29" s="68">
        <f>SUM(F20:F28)</f>
        <v>0</v>
      </c>
    </row>
    <row r="30" spans="1:63">
      <c r="A30" s="58"/>
      <c r="B30" s="65"/>
      <c r="C30" s="59"/>
      <c r="D30" s="54"/>
      <c r="E30" s="60"/>
    </row>
    <row r="31" spans="1:63" s="61" customFormat="1">
      <c r="A31" s="58"/>
      <c r="B31" s="65" t="s">
        <v>410</v>
      </c>
      <c r="C31" s="59"/>
      <c r="D31" s="54"/>
      <c r="E31" s="60"/>
      <c r="G31" s="52"/>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row>
    <row r="32" spans="1:63" s="61" customFormat="1">
      <c r="A32" s="58"/>
      <c r="B32" s="65"/>
      <c r="C32" s="59"/>
      <c r="D32" s="54"/>
      <c r="E32" s="60"/>
      <c r="G32" s="52"/>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row>
    <row r="33" spans="1:64" s="61" customFormat="1">
      <c r="A33" s="58"/>
      <c r="B33" s="65" t="s">
        <v>411</v>
      </c>
      <c r="C33" s="59"/>
      <c r="D33" s="54"/>
      <c r="E33" s="60"/>
      <c r="G33" s="52"/>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row>
    <row r="34" spans="1:64" s="61" customFormat="1">
      <c r="A34" s="58"/>
      <c r="B34" s="65"/>
      <c r="C34" s="59"/>
      <c r="D34" s="54"/>
      <c r="E34" s="60"/>
      <c r="G34" s="52"/>
      <c r="H34" s="52"/>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row>
    <row r="35" spans="1:64" s="61" customFormat="1">
      <c r="A35" s="58"/>
      <c r="B35" s="65" t="s">
        <v>412</v>
      </c>
      <c r="C35" s="59"/>
      <c r="D35" s="54"/>
      <c r="E35" s="60"/>
      <c r="G35" s="52"/>
      <c r="H35" s="52"/>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row>
    <row r="36" spans="1:64" s="61" customFormat="1">
      <c r="A36" s="58"/>
      <c r="B36" s="65"/>
      <c r="C36" s="59"/>
      <c r="D36" s="54"/>
      <c r="E36" s="60"/>
      <c r="G36" s="52"/>
      <c r="H36" s="52"/>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row>
    <row r="37" spans="1:64" s="61" customFormat="1">
      <c r="A37" s="58"/>
      <c r="B37" s="65" t="s">
        <v>413</v>
      </c>
      <c r="C37" s="59"/>
      <c r="D37" s="54"/>
      <c r="E37" s="60"/>
      <c r="G37" s="52"/>
      <c r="H37" s="52"/>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row>
    <row r="38" spans="1:64" s="61" customFormat="1">
      <c r="A38" s="58"/>
      <c r="B38" s="65"/>
      <c r="C38" s="59"/>
      <c r="D38" s="54"/>
      <c r="E38" s="60"/>
      <c r="G38" s="52"/>
      <c r="H38" s="52"/>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row>
    <row r="39" spans="1:64" s="61" customFormat="1">
      <c r="A39" s="58"/>
      <c r="B39" s="70"/>
      <c r="C39" s="59"/>
      <c r="D39" s="54"/>
      <c r="E39" s="60"/>
      <c r="G39" s="52"/>
      <c r="H39" s="52"/>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row>
    <row r="40" spans="1:64">
      <c r="F40" s="52"/>
    </row>
    <row r="41" spans="1:64">
      <c r="F41" s="52"/>
    </row>
    <row r="42" spans="1:64" ht="9.65" customHeight="1">
      <c r="F42" s="52"/>
    </row>
    <row r="43" spans="1:64">
      <c r="F43" s="52"/>
    </row>
    <row r="44" spans="1:64" ht="8.4" customHeight="1">
      <c r="F44" s="52"/>
    </row>
    <row r="45" spans="1:64">
      <c r="F45" s="52"/>
    </row>
    <row r="46" spans="1:64" ht="8.4" customHeight="1">
      <c r="F46" s="52"/>
    </row>
    <row r="47" spans="1:64">
      <c r="F47" s="52"/>
    </row>
    <row r="48" spans="1:64" ht="8.4" customHeight="1">
      <c r="F48" s="52"/>
    </row>
    <row r="49" spans="6:6">
      <c r="F49" s="52"/>
    </row>
    <row r="50" spans="6:6" ht="8.4" customHeight="1">
      <c r="F50" s="52"/>
    </row>
    <row r="51" spans="6:6">
      <c r="F51" s="52"/>
    </row>
    <row r="52" spans="6:6" ht="7.75" customHeight="1">
      <c r="F52" s="52"/>
    </row>
    <row r="53" spans="6:6">
      <c r="F53" s="52"/>
    </row>
    <row r="54" spans="6:6" ht="8.4" customHeight="1">
      <c r="F54" s="52"/>
    </row>
    <row r="55" spans="6:6">
      <c r="F55" s="52"/>
    </row>
    <row r="56" spans="6:6">
      <c r="F56" s="52"/>
    </row>
    <row r="57" spans="6:6">
      <c r="F57" s="52"/>
    </row>
    <row r="58" spans="6:6">
      <c r="F58" s="69"/>
    </row>
    <row r="59" spans="6:6">
      <c r="F59" s="69"/>
    </row>
    <row r="60" spans="6:6">
      <c r="F60" s="69"/>
    </row>
    <row r="61" spans="6:6">
      <c r="F61" s="69"/>
    </row>
    <row r="62" spans="6:6">
      <c r="F62" s="69"/>
    </row>
    <row r="63" spans="6:6">
      <c r="F63" s="69"/>
    </row>
    <row r="64" spans="6:6">
      <c r="F64" s="69"/>
    </row>
    <row r="65" spans="6:6">
      <c r="F65" s="69"/>
    </row>
    <row r="66" spans="6:6">
      <c r="F66" s="69"/>
    </row>
    <row r="67" spans="6:6">
      <c r="F67" s="69"/>
    </row>
    <row r="68" spans="6:6">
      <c r="F68" s="69"/>
    </row>
    <row r="69" spans="6:6">
      <c r="F69" s="69"/>
    </row>
    <row r="70" spans="6:6">
      <c r="F70" s="69"/>
    </row>
    <row r="71" spans="6:6">
      <c r="F71" s="69"/>
    </row>
    <row r="72" spans="6:6">
      <c r="F72" s="69"/>
    </row>
    <row r="73" spans="6:6">
      <c r="F73" s="69"/>
    </row>
    <row r="74" spans="6:6">
      <c r="F74" s="69"/>
    </row>
    <row r="75" spans="6:6">
      <c r="F75" s="69"/>
    </row>
    <row r="76" spans="6:6">
      <c r="F76" s="69"/>
    </row>
    <row r="77" spans="6:6">
      <c r="F77" s="69"/>
    </row>
    <row r="78" spans="6:6">
      <c r="F78" s="69"/>
    </row>
    <row r="79" spans="6:6">
      <c r="F79" s="69"/>
    </row>
    <row r="80" spans="6:6">
      <c r="F80" s="69"/>
    </row>
    <row r="81" spans="6:6">
      <c r="F81" s="69"/>
    </row>
    <row r="82" spans="6:6">
      <c r="F82" s="69"/>
    </row>
    <row r="83" spans="6:6">
      <c r="F83" s="69"/>
    </row>
    <row r="84" spans="6:6">
      <c r="F84" s="69"/>
    </row>
    <row r="85" spans="6:6">
      <c r="F85" s="69"/>
    </row>
    <row r="86" spans="6:6">
      <c r="F86" s="69"/>
    </row>
    <row r="87" spans="6:6">
      <c r="F87" s="69"/>
    </row>
    <row r="88" spans="6:6">
      <c r="F88" s="69"/>
    </row>
    <row r="89" spans="6:6">
      <c r="F89" s="69"/>
    </row>
    <row r="90" spans="6:6">
      <c r="F90" s="69"/>
    </row>
    <row r="91" spans="6:6">
      <c r="F91" s="69"/>
    </row>
    <row r="92" spans="6:6">
      <c r="F92" s="69"/>
    </row>
    <row r="93" spans="6:6">
      <c r="F93" s="69"/>
    </row>
    <row r="94" spans="6:6">
      <c r="F94" s="69"/>
    </row>
    <row r="95" spans="6:6">
      <c r="F95" s="69"/>
    </row>
    <row r="96" spans="6:6">
      <c r="F96" s="69"/>
    </row>
    <row r="97" spans="6:6">
      <c r="F97" s="69"/>
    </row>
    <row r="98" spans="6:6">
      <c r="F98" s="69"/>
    </row>
    <row r="99" spans="6:6">
      <c r="F99" s="69"/>
    </row>
    <row r="100" spans="6:6">
      <c r="F100" s="69"/>
    </row>
    <row r="101" spans="6:6">
      <c r="F101" s="69"/>
    </row>
    <row r="102" spans="6:6">
      <c r="F102" s="69"/>
    </row>
    <row r="103" spans="6:6">
      <c r="F103" s="69"/>
    </row>
    <row r="104" spans="6:6">
      <c r="F104" s="69"/>
    </row>
    <row r="105" spans="6:6">
      <c r="F105" s="69"/>
    </row>
    <row r="106" spans="6:6">
      <c r="F106" s="69"/>
    </row>
    <row r="107" spans="6:6">
      <c r="F107" s="69"/>
    </row>
    <row r="108" spans="6:6">
      <c r="F108" s="69"/>
    </row>
    <row r="109" spans="6:6">
      <c r="F109" s="69"/>
    </row>
    <row r="110" spans="6:6">
      <c r="F110" s="69"/>
    </row>
    <row r="111" spans="6:6">
      <c r="F111" s="69"/>
    </row>
    <row r="112" spans="6:6">
      <c r="F112" s="69"/>
    </row>
    <row r="113" spans="6:6">
      <c r="F113" s="69"/>
    </row>
    <row r="114" spans="6:6">
      <c r="F114" s="69"/>
    </row>
    <row r="115" spans="6:6">
      <c r="F115" s="69"/>
    </row>
    <row r="116" spans="6:6">
      <c r="F116" s="69"/>
    </row>
    <row r="117" spans="6:6">
      <c r="F117" s="69"/>
    </row>
    <row r="118" spans="6:6">
      <c r="F118" s="69"/>
    </row>
    <row r="119" spans="6:6">
      <c r="F119" s="69"/>
    </row>
    <row r="120" spans="6:6">
      <c r="F120" s="69"/>
    </row>
    <row r="121" spans="6:6">
      <c r="F121" s="69"/>
    </row>
    <row r="122" spans="6:6">
      <c r="F122" s="69"/>
    </row>
    <row r="123" spans="6:6">
      <c r="F123" s="69"/>
    </row>
    <row r="124" spans="6:6">
      <c r="F124" s="69"/>
    </row>
    <row r="125" spans="6:6">
      <c r="F125" s="69"/>
    </row>
    <row r="126" spans="6:6">
      <c r="F126" s="69"/>
    </row>
    <row r="127" spans="6:6">
      <c r="F127" s="69"/>
    </row>
    <row r="128" spans="6:6">
      <c r="F128" s="69"/>
    </row>
    <row r="129" spans="6:6">
      <c r="F129" s="69"/>
    </row>
    <row r="130" spans="6:6">
      <c r="F130" s="69"/>
    </row>
    <row r="131" spans="6:6">
      <c r="F131" s="69"/>
    </row>
    <row r="132" spans="6:6">
      <c r="F132" s="69"/>
    </row>
    <row r="133" spans="6:6">
      <c r="F133" s="69"/>
    </row>
    <row r="134" spans="6:6">
      <c r="F134" s="69"/>
    </row>
    <row r="135" spans="6:6">
      <c r="F135" s="69"/>
    </row>
    <row r="136" spans="6:6">
      <c r="F136" s="69"/>
    </row>
    <row r="137" spans="6:6">
      <c r="F137" s="69"/>
    </row>
    <row r="138" spans="6:6">
      <c r="F138" s="69"/>
    </row>
    <row r="139" spans="6:6">
      <c r="F139" s="69"/>
    </row>
    <row r="140" spans="6:6">
      <c r="F140" s="69"/>
    </row>
    <row r="141" spans="6:6">
      <c r="F141" s="69"/>
    </row>
    <row r="142" spans="6:6">
      <c r="F142" s="69"/>
    </row>
    <row r="143" spans="6:6">
      <c r="F143" s="69"/>
    </row>
    <row r="144" spans="6:6">
      <c r="F144" s="69"/>
    </row>
    <row r="145" spans="6:6">
      <c r="F145" s="69"/>
    </row>
    <row r="146" spans="6:6">
      <c r="F146" s="69"/>
    </row>
    <row r="147" spans="6:6">
      <c r="F147" s="69"/>
    </row>
    <row r="148" spans="6:6">
      <c r="F148" s="69"/>
    </row>
    <row r="149" spans="6:6">
      <c r="F149" s="69"/>
    </row>
    <row r="150" spans="6:6">
      <c r="F150" s="69"/>
    </row>
    <row r="151" spans="6:6">
      <c r="F151" s="69"/>
    </row>
    <row r="152" spans="6:6">
      <c r="F152" s="69"/>
    </row>
    <row r="153" spans="6:6">
      <c r="F153" s="69"/>
    </row>
    <row r="154" spans="6:6">
      <c r="F154" s="69"/>
    </row>
    <row r="155" spans="6:6">
      <c r="F155" s="69"/>
    </row>
    <row r="156" spans="6:6">
      <c r="F156" s="69"/>
    </row>
    <row r="157" spans="6:6">
      <c r="F157" s="69"/>
    </row>
    <row r="158" spans="6:6">
      <c r="F158" s="69"/>
    </row>
    <row r="159" spans="6:6">
      <c r="F159" s="69"/>
    </row>
    <row r="160" spans="6:6">
      <c r="F160" s="69"/>
    </row>
    <row r="161" spans="6:6">
      <c r="F161" s="69"/>
    </row>
    <row r="162" spans="6:6">
      <c r="F162" s="69"/>
    </row>
    <row r="163" spans="6:6">
      <c r="F163" s="69"/>
    </row>
    <row r="164" spans="6:6">
      <c r="F164" s="69"/>
    </row>
    <row r="165" spans="6:6">
      <c r="F165" s="69"/>
    </row>
    <row r="166" spans="6:6">
      <c r="F166" s="69"/>
    </row>
    <row r="167" spans="6:6">
      <c r="F167" s="69"/>
    </row>
    <row r="168" spans="6:6">
      <c r="F168" s="69"/>
    </row>
    <row r="169" spans="6:6">
      <c r="F169" s="69"/>
    </row>
    <row r="170" spans="6:6">
      <c r="F170" s="69"/>
    </row>
    <row r="171" spans="6:6">
      <c r="F171" s="69"/>
    </row>
    <row r="172" spans="6:6">
      <c r="F172" s="69"/>
    </row>
    <row r="173" spans="6:6">
      <c r="F173" s="69"/>
    </row>
    <row r="174" spans="6:6">
      <c r="F174" s="69"/>
    </row>
    <row r="175" spans="6:6">
      <c r="F175" s="69"/>
    </row>
    <row r="176" spans="6:6">
      <c r="F176" s="69"/>
    </row>
    <row r="177" spans="6:6">
      <c r="F177" s="69"/>
    </row>
    <row r="178" spans="6:6">
      <c r="F178" s="69"/>
    </row>
    <row r="179" spans="6:6">
      <c r="F179" s="69"/>
    </row>
    <row r="180" spans="6:6">
      <c r="F180" s="69"/>
    </row>
    <row r="181" spans="6:6">
      <c r="F181" s="69"/>
    </row>
    <row r="182" spans="6:6">
      <c r="F182" s="69"/>
    </row>
    <row r="183" spans="6:6">
      <c r="F183" s="69"/>
    </row>
    <row r="184" spans="6:6">
      <c r="F184" s="69"/>
    </row>
    <row r="185" spans="6:6">
      <c r="F185" s="69"/>
    </row>
    <row r="186" spans="6:6">
      <c r="F186" s="69"/>
    </row>
    <row r="187" spans="6:6">
      <c r="F187" s="69"/>
    </row>
    <row r="188" spans="6:6">
      <c r="F188" s="69"/>
    </row>
    <row r="189" spans="6:6">
      <c r="F189" s="69"/>
    </row>
    <row r="190" spans="6:6">
      <c r="F190" s="69"/>
    </row>
    <row r="191" spans="6:6">
      <c r="F191" s="69"/>
    </row>
    <row r="192" spans="6:6">
      <c r="F192" s="69"/>
    </row>
    <row r="193" spans="6:6">
      <c r="F193" s="69"/>
    </row>
    <row r="194" spans="6:6">
      <c r="F194" s="69"/>
    </row>
    <row r="195" spans="6:6">
      <c r="F195" s="69"/>
    </row>
    <row r="196" spans="6:6">
      <c r="F196" s="69"/>
    </row>
    <row r="197" spans="6:6">
      <c r="F197" s="69"/>
    </row>
    <row r="198" spans="6:6">
      <c r="F198" s="69"/>
    </row>
    <row r="199" spans="6:6">
      <c r="F199" s="69"/>
    </row>
    <row r="200" spans="6:6">
      <c r="F200" s="69"/>
    </row>
    <row r="201" spans="6:6">
      <c r="F201" s="69"/>
    </row>
    <row r="202" spans="6:6">
      <c r="F202" s="69"/>
    </row>
    <row r="203" spans="6:6">
      <c r="F203" s="69"/>
    </row>
    <row r="204" spans="6:6">
      <c r="F204" s="69"/>
    </row>
    <row r="205" spans="6:6">
      <c r="F205" s="69"/>
    </row>
    <row r="206" spans="6:6">
      <c r="F206" s="69"/>
    </row>
    <row r="207" spans="6:6">
      <c r="F207" s="69"/>
    </row>
    <row r="208" spans="6:6">
      <c r="F208" s="69"/>
    </row>
    <row r="209" spans="6:6">
      <c r="F209" s="69"/>
    </row>
    <row r="210" spans="6:6">
      <c r="F210" s="69"/>
    </row>
    <row r="211" spans="6:6">
      <c r="F211" s="69"/>
    </row>
    <row r="212" spans="6:6">
      <c r="F212" s="69"/>
    </row>
    <row r="213" spans="6:6">
      <c r="F213" s="69"/>
    </row>
    <row r="214" spans="6:6">
      <c r="F214" s="69"/>
    </row>
    <row r="215" spans="6:6">
      <c r="F215" s="69"/>
    </row>
    <row r="216" spans="6:6">
      <c r="F216" s="69"/>
    </row>
    <row r="217" spans="6:6">
      <c r="F217" s="69"/>
    </row>
    <row r="218" spans="6:6">
      <c r="F218" s="69"/>
    </row>
    <row r="219" spans="6:6">
      <c r="F219" s="69"/>
    </row>
    <row r="220" spans="6:6">
      <c r="F220" s="69"/>
    </row>
    <row r="221" spans="6:6">
      <c r="F221" s="69"/>
    </row>
    <row r="222" spans="6:6">
      <c r="F222" s="69"/>
    </row>
    <row r="223" spans="6:6">
      <c r="F223" s="69"/>
    </row>
    <row r="224" spans="6:6">
      <c r="F224" s="69"/>
    </row>
    <row r="225" spans="6:6">
      <c r="F225" s="69"/>
    </row>
    <row r="226" spans="6:6">
      <c r="F226" s="69"/>
    </row>
    <row r="227" spans="6:6">
      <c r="F227" s="69"/>
    </row>
    <row r="228" spans="6:6">
      <c r="F228" s="69"/>
    </row>
    <row r="229" spans="6:6">
      <c r="F229" s="69"/>
    </row>
    <row r="230" spans="6:6">
      <c r="F230" s="69"/>
    </row>
    <row r="231" spans="6:6">
      <c r="F231" s="69"/>
    </row>
    <row r="232" spans="6:6">
      <c r="F232" s="69"/>
    </row>
    <row r="233" spans="6:6">
      <c r="F233" s="69"/>
    </row>
    <row r="234" spans="6:6">
      <c r="F234" s="69"/>
    </row>
    <row r="235" spans="6:6">
      <c r="F235" s="69"/>
    </row>
    <row r="236" spans="6:6">
      <c r="F236" s="69"/>
    </row>
    <row r="237" spans="6:6">
      <c r="F237" s="69"/>
    </row>
    <row r="238" spans="6:6">
      <c r="F238" s="69"/>
    </row>
    <row r="239" spans="6:6">
      <c r="F239" s="69"/>
    </row>
    <row r="240" spans="6:6">
      <c r="F240" s="69"/>
    </row>
    <row r="241" spans="6:6">
      <c r="F241" s="69"/>
    </row>
    <row r="242" spans="6:6">
      <c r="F242" s="69"/>
    </row>
    <row r="243" spans="6:6">
      <c r="F243" s="69"/>
    </row>
    <row r="244" spans="6:6">
      <c r="F244" s="69"/>
    </row>
    <row r="245" spans="6:6">
      <c r="F245" s="69"/>
    </row>
    <row r="246" spans="6:6">
      <c r="F246" s="69"/>
    </row>
    <row r="247" spans="6:6">
      <c r="F247" s="69"/>
    </row>
    <row r="248" spans="6:6">
      <c r="F248" s="69"/>
    </row>
    <row r="249" spans="6:6">
      <c r="F249" s="69"/>
    </row>
    <row r="250" spans="6:6">
      <c r="F250" s="69"/>
    </row>
    <row r="251" spans="6:6">
      <c r="F251" s="69"/>
    </row>
    <row r="252" spans="6:6">
      <c r="F252" s="69"/>
    </row>
    <row r="253" spans="6:6">
      <c r="F253" s="69"/>
    </row>
    <row r="254" spans="6:6">
      <c r="F254" s="69"/>
    </row>
    <row r="255" spans="6:6">
      <c r="F255" s="69"/>
    </row>
    <row r="256" spans="6:6">
      <c r="F256" s="69"/>
    </row>
    <row r="257" spans="6:6">
      <c r="F257" s="69"/>
    </row>
    <row r="258" spans="6:6">
      <c r="F258" s="69"/>
    </row>
    <row r="259" spans="6:6">
      <c r="F259" s="69"/>
    </row>
    <row r="260" spans="6:6">
      <c r="F260" s="69"/>
    </row>
    <row r="261" spans="6:6">
      <c r="F261" s="69"/>
    </row>
    <row r="262" spans="6:6">
      <c r="F262" s="69"/>
    </row>
    <row r="263" spans="6:6">
      <c r="F263" s="69"/>
    </row>
    <row r="264" spans="6:6">
      <c r="F264" s="69"/>
    </row>
    <row r="265" spans="6:6">
      <c r="F265" s="69"/>
    </row>
    <row r="266" spans="6:6">
      <c r="F266" s="69"/>
    </row>
    <row r="267" spans="6:6">
      <c r="F267" s="69"/>
    </row>
    <row r="268" spans="6:6">
      <c r="F268" s="69"/>
    </row>
    <row r="269" spans="6:6">
      <c r="F269" s="69"/>
    </row>
    <row r="270" spans="6:6">
      <c r="F270" s="69"/>
    </row>
    <row r="271" spans="6:6">
      <c r="F271" s="69"/>
    </row>
    <row r="272" spans="6:6">
      <c r="F272" s="69"/>
    </row>
    <row r="273" spans="6:6">
      <c r="F273" s="69"/>
    </row>
    <row r="274" spans="6:6">
      <c r="F274" s="69"/>
    </row>
    <row r="275" spans="6:6">
      <c r="F275" s="69"/>
    </row>
    <row r="276" spans="6:6">
      <c r="F276" s="69"/>
    </row>
    <row r="277" spans="6:6">
      <c r="F277" s="69"/>
    </row>
    <row r="278" spans="6:6">
      <c r="F278" s="69"/>
    </row>
    <row r="279" spans="6:6">
      <c r="F279" s="69"/>
    </row>
    <row r="280" spans="6:6">
      <c r="F280" s="69"/>
    </row>
    <row r="281" spans="6:6">
      <c r="F281" s="69"/>
    </row>
    <row r="282" spans="6:6">
      <c r="F282" s="69"/>
    </row>
    <row r="283" spans="6:6">
      <c r="F283" s="69"/>
    </row>
    <row r="284" spans="6:6">
      <c r="F284" s="69"/>
    </row>
    <row r="285" spans="6:6">
      <c r="F285" s="69"/>
    </row>
    <row r="286" spans="6:6">
      <c r="F286" s="69"/>
    </row>
    <row r="287" spans="6:6">
      <c r="F287" s="69"/>
    </row>
    <row r="288" spans="6:6">
      <c r="F288" s="69"/>
    </row>
    <row r="289" spans="6:6">
      <c r="F289" s="69"/>
    </row>
    <row r="290" spans="6:6">
      <c r="F290" s="69"/>
    </row>
    <row r="291" spans="6:6">
      <c r="F291" s="69"/>
    </row>
    <row r="292" spans="6:6">
      <c r="F292" s="69"/>
    </row>
    <row r="293" spans="6:6">
      <c r="F293" s="69"/>
    </row>
    <row r="294" spans="6:6">
      <c r="F294" s="69"/>
    </row>
    <row r="295" spans="6:6">
      <c r="F295" s="69"/>
    </row>
    <row r="296" spans="6:6">
      <c r="F296" s="69"/>
    </row>
    <row r="297" spans="6:6">
      <c r="F297" s="69"/>
    </row>
  </sheetData>
  <pageMargins left="0.75" right="0.75" top="1" bottom="1" header="0.5" footer="0.5"/>
  <pageSetup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E1336"/>
  <sheetViews>
    <sheetView view="pageBreakPreview" topLeftCell="A14" zoomScaleNormal="100" zoomScaleSheetLayoutView="70" workbookViewId="0">
      <selection activeCell="B4" sqref="B4"/>
    </sheetView>
  </sheetViews>
  <sheetFormatPr defaultColWidth="9.08984375" defaultRowHeight="12.5"/>
  <cols>
    <col min="1" max="1" width="5.81640625" style="41" customWidth="1"/>
    <col min="2" max="2" width="62.81640625" style="43" customWidth="1"/>
    <col min="3" max="3" width="10" style="42" customWidth="1"/>
    <col min="4" max="4" width="9.08984375" style="42"/>
    <col min="5" max="5" width="13.90625" style="42" customWidth="1"/>
    <col min="6" max="6" width="24.1796875" style="42" customWidth="1"/>
    <col min="7" max="16384" width="9.08984375" style="42"/>
  </cols>
  <sheetData>
    <row r="1" spans="1:5" s="1" customFormat="1" ht="20.5" customHeight="1">
      <c r="A1" s="302" t="s">
        <v>0</v>
      </c>
      <c r="B1" s="304" t="s">
        <v>1</v>
      </c>
      <c r="C1" s="304" t="s">
        <v>2</v>
      </c>
      <c r="D1" s="304" t="s">
        <v>3</v>
      </c>
      <c r="E1" s="10" t="s">
        <v>4</v>
      </c>
    </row>
    <row r="2" spans="1:5" s="1" customFormat="1" ht="13.5" customHeight="1">
      <c r="A2" s="303"/>
      <c r="B2" s="305"/>
      <c r="C2" s="305"/>
      <c r="D2" s="305"/>
      <c r="E2" s="11" t="s">
        <v>5</v>
      </c>
    </row>
    <row r="3" spans="1:5" s="7" customFormat="1" ht="14">
      <c r="A3" s="12"/>
      <c r="B3" s="13"/>
      <c r="C3" s="14"/>
      <c r="D3" s="14"/>
      <c r="E3" s="15"/>
    </row>
    <row r="4" spans="1:5" s="7" customFormat="1" ht="14">
      <c r="A4" s="8"/>
      <c r="B4" s="16" t="s">
        <v>6</v>
      </c>
      <c r="C4" s="5"/>
      <c r="D4" s="5"/>
      <c r="E4" s="6"/>
    </row>
    <row r="5" spans="1:5" s="7" customFormat="1" ht="14">
      <c r="A5" s="8"/>
      <c r="B5" s="17"/>
      <c r="C5" s="5"/>
      <c r="D5" s="5"/>
      <c r="E5" s="6"/>
    </row>
    <row r="6" spans="1:5" s="7" customFormat="1" ht="48" customHeight="1">
      <c r="A6" s="8"/>
      <c r="B6" s="18" t="s">
        <v>7</v>
      </c>
      <c r="C6" s="5"/>
      <c r="D6" s="5"/>
      <c r="E6" s="6"/>
    </row>
    <row r="7" spans="1:5" s="7" customFormat="1" ht="14">
      <c r="A7" s="8"/>
      <c r="B7" s="17"/>
      <c r="C7" s="5"/>
      <c r="D7" s="5"/>
      <c r="E7" s="6"/>
    </row>
    <row r="8" spans="1:5" s="7" customFormat="1" ht="14">
      <c r="A8" s="3">
        <v>1.01</v>
      </c>
      <c r="B8" s="16" t="s">
        <v>8</v>
      </c>
      <c r="C8" s="5" t="s">
        <v>9</v>
      </c>
      <c r="D8" s="5">
        <v>1</v>
      </c>
      <c r="E8" s="6"/>
    </row>
    <row r="9" spans="1:5" s="7" customFormat="1" ht="56">
      <c r="A9" s="8"/>
      <c r="B9" s="9" t="s">
        <v>436</v>
      </c>
      <c r="C9" s="5"/>
      <c r="D9" s="5"/>
      <c r="E9" s="6"/>
    </row>
    <row r="10" spans="1:5" s="7" customFormat="1" ht="14">
      <c r="A10" s="8"/>
      <c r="B10" s="17"/>
      <c r="C10" s="5"/>
      <c r="D10" s="5"/>
      <c r="E10" s="6"/>
    </row>
    <row r="11" spans="1:5" s="19" customFormat="1" ht="14">
      <c r="A11" s="3">
        <v>1.02</v>
      </c>
      <c r="B11" s="16" t="s">
        <v>10</v>
      </c>
      <c r="C11" s="5" t="s">
        <v>9</v>
      </c>
      <c r="D11" s="5">
        <v>1</v>
      </c>
      <c r="E11" s="6"/>
    </row>
    <row r="12" spans="1:5" s="7" customFormat="1" ht="42">
      <c r="A12" s="8"/>
      <c r="B12" s="79" t="s">
        <v>435</v>
      </c>
      <c r="C12" s="80"/>
      <c r="D12" s="80"/>
      <c r="E12" s="6"/>
    </row>
    <row r="13" spans="1:5" s="7" customFormat="1" ht="14">
      <c r="A13" s="8"/>
      <c r="B13" s="17"/>
      <c r="C13" s="5"/>
      <c r="D13" s="5"/>
      <c r="E13" s="6"/>
    </row>
    <row r="14" spans="1:5" s="7" customFormat="1" ht="14">
      <c r="A14" s="3">
        <v>1.03</v>
      </c>
      <c r="B14" s="16" t="s">
        <v>11</v>
      </c>
      <c r="C14" s="5" t="s">
        <v>9</v>
      </c>
      <c r="D14" s="5">
        <v>1</v>
      </c>
      <c r="E14" s="6"/>
    </row>
    <row r="15" spans="1:5" s="7" customFormat="1" ht="56">
      <c r="A15" s="8"/>
      <c r="B15" s="9" t="s">
        <v>12</v>
      </c>
      <c r="C15" s="5"/>
      <c r="D15" s="5"/>
      <c r="E15" s="6"/>
    </row>
    <row r="16" spans="1:5" s="7" customFormat="1" ht="14">
      <c r="A16" s="8"/>
      <c r="B16" s="17"/>
      <c r="C16" s="5"/>
      <c r="D16" s="5"/>
      <c r="E16" s="6"/>
    </row>
    <row r="17" spans="1:5" s="7" customFormat="1" ht="14">
      <c r="A17" s="3">
        <v>1.04</v>
      </c>
      <c r="B17" s="16" t="s">
        <v>13</v>
      </c>
      <c r="C17" s="5" t="s">
        <v>9</v>
      </c>
      <c r="D17" s="5">
        <v>1</v>
      </c>
      <c r="E17" s="6"/>
    </row>
    <row r="18" spans="1:5" s="7" customFormat="1" ht="42">
      <c r="A18" s="8"/>
      <c r="B18" s="9" t="s">
        <v>14</v>
      </c>
      <c r="C18" s="5"/>
      <c r="D18" s="5"/>
      <c r="E18" s="6"/>
    </row>
    <row r="19" spans="1:5" s="7" customFormat="1" ht="14">
      <c r="A19" s="8"/>
      <c r="B19" s="17"/>
      <c r="C19" s="5"/>
      <c r="D19" s="5"/>
      <c r="E19" s="6"/>
    </row>
    <row r="20" spans="1:5" s="7" customFormat="1" ht="14">
      <c r="A20" s="8"/>
      <c r="B20" s="20" t="s">
        <v>15</v>
      </c>
      <c r="C20" s="5"/>
      <c r="D20" s="5"/>
      <c r="E20" s="21">
        <f>SUM(E3:E19)</f>
        <v>0</v>
      </c>
    </row>
    <row r="21" spans="1:5" s="7" customFormat="1" ht="14">
      <c r="A21" s="8"/>
      <c r="B21" s="17"/>
      <c r="C21" s="5"/>
      <c r="D21" s="5"/>
      <c r="E21" s="6"/>
    </row>
    <row r="22" spans="1:5" s="7" customFormat="1" ht="14">
      <c r="A22" s="22"/>
      <c r="B22" s="23"/>
      <c r="C22" s="24"/>
      <c r="D22" s="24"/>
      <c r="E22" s="25"/>
    </row>
    <row r="23" spans="1:5" s="7" customFormat="1" ht="14">
      <c r="A23" s="26"/>
      <c r="C23" s="27"/>
      <c r="D23" s="27"/>
      <c r="E23" s="28"/>
    </row>
    <row r="24" spans="1:5" s="1" customFormat="1" ht="23.25" customHeight="1">
      <c r="A24" s="302" t="s">
        <v>0</v>
      </c>
      <c r="B24" s="304" t="s">
        <v>1</v>
      </c>
      <c r="C24" s="304" t="s">
        <v>2</v>
      </c>
      <c r="D24" s="304" t="s">
        <v>3</v>
      </c>
      <c r="E24" s="10" t="s">
        <v>4</v>
      </c>
    </row>
    <row r="25" spans="1:5" s="1" customFormat="1" ht="16.5" customHeight="1">
      <c r="A25" s="303"/>
      <c r="B25" s="305"/>
      <c r="C25" s="305"/>
      <c r="D25" s="305"/>
      <c r="E25" s="11" t="s">
        <v>5</v>
      </c>
    </row>
    <row r="26" spans="1:5" s="7" customFormat="1" ht="14">
      <c r="A26" s="8"/>
      <c r="B26" s="17"/>
      <c r="C26" s="5"/>
      <c r="D26" s="5"/>
      <c r="E26" s="6"/>
    </row>
    <row r="27" spans="1:5" s="7" customFormat="1" ht="14">
      <c r="A27" s="29"/>
      <c r="B27" s="4"/>
      <c r="C27" s="5"/>
      <c r="D27" s="5"/>
      <c r="E27" s="6"/>
    </row>
    <row r="28" spans="1:5" s="7" customFormat="1" ht="14">
      <c r="A28" s="8"/>
      <c r="B28" s="79"/>
      <c r="C28" s="80"/>
      <c r="D28" s="80"/>
      <c r="E28" s="81"/>
    </row>
    <row r="29" spans="1:5" s="7" customFormat="1" ht="14">
      <c r="A29" s="8"/>
      <c r="B29" s="17"/>
      <c r="C29" s="5"/>
      <c r="D29" s="5"/>
      <c r="E29" s="6"/>
    </row>
    <row r="30" spans="1:5" s="7" customFormat="1" ht="14">
      <c r="A30" s="29"/>
      <c r="B30" s="84"/>
      <c r="C30" s="5"/>
      <c r="D30" s="5"/>
      <c r="E30" s="6"/>
    </row>
    <row r="31" spans="1:5" s="7" customFormat="1" ht="14">
      <c r="A31" s="8"/>
      <c r="B31" s="79"/>
      <c r="C31" s="5"/>
      <c r="D31" s="5"/>
      <c r="E31" s="6"/>
    </row>
    <row r="32" spans="1:5" s="7" customFormat="1" ht="14">
      <c r="A32" s="8"/>
      <c r="B32" s="17"/>
      <c r="C32" s="5"/>
      <c r="D32" s="5"/>
      <c r="E32" s="6"/>
    </row>
    <row r="33" spans="1:5" s="7" customFormat="1" ht="14">
      <c r="A33" s="3">
        <v>1.05</v>
      </c>
      <c r="B33" s="16" t="s">
        <v>16</v>
      </c>
      <c r="C33" s="5" t="s">
        <v>9</v>
      </c>
      <c r="D33" s="5">
        <v>1</v>
      </c>
      <c r="E33" s="6"/>
    </row>
    <row r="34" spans="1:5" s="7" customFormat="1" ht="42">
      <c r="A34" s="8"/>
      <c r="B34" s="9" t="s">
        <v>17</v>
      </c>
      <c r="C34" s="5"/>
      <c r="D34" s="5"/>
      <c r="E34" s="6"/>
    </row>
    <row r="35" spans="1:5" s="7" customFormat="1" ht="14">
      <c r="A35" s="8"/>
      <c r="B35" s="17"/>
      <c r="C35" s="5"/>
      <c r="D35" s="5"/>
      <c r="E35" s="6"/>
    </row>
    <row r="36" spans="1:5" s="7" customFormat="1" ht="14">
      <c r="A36" s="3">
        <v>1.06</v>
      </c>
      <c r="B36" s="16" t="s">
        <v>18</v>
      </c>
      <c r="C36" s="5" t="s">
        <v>9</v>
      </c>
      <c r="D36" s="5">
        <v>1</v>
      </c>
      <c r="E36" s="6"/>
    </row>
    <row r="37" spans="1:5" s="7" customFormat="1" ht="28">
      <c r="A37" s="8"/>
      <c r="B37" s="9" t="s">
        <v>19</v>
      </c>
      <c r="C37" s="5"/>
      <c r="D37" s="5"/>
      <c r="E37" s="6"/>
    </row>
    <row r="38" spans="1:5" s="7" customFormat="1" ht="14">
      <c r="A38" s="8"/>
      <c r="B38" s="17"/>
      <c r="C38" s="5"/>
      <c r="D38" s="5"/>
      <c r="E38" s="6"/>
    </row>
    <row r="39" spans="1:5" s="7" customFormat="1" ht="14">
      <c r="A39" s="3">
        <v>1.07</v>
      </c>
      <c r="B39" s="16" t="s">
        <v>418</v>
      </c>
      <c r="C39" s="5" t="s">
        <v>9</v>
      </c>
      <c r="D39" s="5">
        <v>1</v>
      </c>
      <c r="E39" s="6"/>
    </row>
    <row r="40" spans="1:5" s="7" customFormat="1" ht="42">
      <c r="A40" s="8"/>
      <c r="B40" s="9" t="s">
        <v>20</v>
      </c>
      <c r="C40" s="5"/>
      <c r="D40" s="5"/>
      <c r="E40" s="6"/>
    </row>
    <row r="41" spans="1:5" s="7" customFormat="1" ht="14">
      <c r="A41" s="8"/>
      <c r="B41" s="17"/>
      <c r="C41" s="5"/>
      <c r="D41" s="5"/>
      <c r="E41" s="6"/>
    </row>
    <row r="42" spans="1:5" s="7" customFormat="1" ht="14">
      <c r="A42" s="8"/>
      <c r="B42" s="16" t="s">
        <v>21</v>
      </c>
      <c r="C42" s="5"/>
      <c r="D42" s="5"/>
      <c r="E42" s="30">
        <f>SUM(E25:E40)</f>
        <v>0</v>
      </c>
    </row>
    <row r="43" spans="1:5" s="7" customFormat="1" ht="14">
      <c r="A43" s="8"/>
      <c r="B43" s="17"/>
      <c r="C43" s="5"/>
      <c r="D43" s="5"/>
      <c r="E43" s="6"/>
    </row>
    <row r="44" spans="1:5" s="7" customFormat="1" ht="14">
      <c r="A44" s="8"/>
      <c r="B44" s="17"/>
      <c r="C44" s="5"/>
      <c r="D44" s="5"/>
      <c r="E44" s="6"/>
    </row>
    <row r="45" spans="1:5" s="7" customFormat="1" ht="14">
      <c r="A45" s="22"/>
      <c r="B45" s="23"/>
      <c r="C45" s="24"/>
      <c r="D45" s="24"/>
      <c r="E45" s="25"/>
    </row>
    <row r="46" spans="1:5" s="7" customFormat="1" ht="14">
      <c r="A46" s="31"/>
      <c r="B46" s="32"/>
      <c r="C46" s="33"/>
      <c r="D46" s="33"/>
      <c r="E46" s="34"/>
    </row>
    <row r="47" spans="1:5" s="1" customFormat="1" ht="23.25" customHeight="1">
      <c r="A47" s="302" t="s">
        <v>0</v>
      </c>
      <c r="B47" s="304" t="s">
        <v>1</v>
      </c>
      <c r="C47" s="304" t="s">
        <v>2</v>
      </c>
      <c r="D47" s="304" t="s">
        <v>3</v>
      </c>
      <c r="E47" s="10" t="s">
        <v>4</v>
      </c>
    </row>
    <row r="48" spans="1:5" s="1" customFormat="1" ht="16.5" customHeight="1">
      <c r="A48" s="303"/>
      <c r="B48" s="305"/>
      <c r="C48" s="305"/>
      <c r="D48" s="305"/>
      <c r="E48" s="11" t="s">
        <v>5</v>
      </c>
    </row>
    <row r="49" spans="1:5" s="7" customFormat="1" ht="14">
      <c r="A49" s="8"/>
      <c r="B49" s="17"/>
      <c r="C49" s="5"/>
      <c r="D49" s="5"/>
      <c r="E49" s="6"/>
    </row>
    <row r="50" spans="1:5" s="7" customFormat="1" ht="13.5" customHeight="1">
      <c r="A50" s="8"/>
      <c r="B50" s="17"/>
      <c r="C50" s="5"/>
      <c r="D50" s="5"/>
      <c r="E50" s="6"/>
    </row>
    <row r="51" spans="1:5" s="7" customFormat="1" ht="14">
      <c r="A51" s="3">
        <v>1.08</v>
      </c>
      <c r="B51" s="16" t="s">
        <v>415</v>
      </c>
      <c r="C51" s="5" t="s">
        <v>9</v>
      </c>
      <c r="D51" s="5">
        <v>1</v>
      </c>
      <c r="E51" s="6"/>
    </row>
    <row r="52" spans="1:5" s="7" customFormat="1" ht="56">
      <c r="A52" s="8"/>
      <c r="B52" s="9" t="s">
        <v>22</v>
      </c>
      <c r="C52" s="5"/>
      <c r="D52" s="5"/>
      <c r="E52" s="6"/>
    </row>
    <row r="53" spans="1:5" s="7" customFormat="1" ht="15" customHeight="1">
      <c r="A53" s="8"/>
      <c r="B53" s="17"/>
      <c r="C53" s="5"/>
      <c r="D53" s="5"/>
      <c r="E53" s="6"/>
    </row>
    <row r="54" spans="1:5" s="7" customFormat="1" ht="28">
      <c r="A54" s="8"/>
      <c r="B54" s="9" t="s">
        <v>23</v>
      </c>
      <c r="C54" s="5"/>
      <c r="D54" s="5"/>
      <c r="E54" s="6"/>
    </row>
    <row r="55" spans="1:5" s="7" customFormat="1" ht="14">
      <c r="A55" s="8"/>
      <c r="B55" s="17"/>
      <c r="C55" s="5"/>
      <c r="D55" s="5"/>
      <c r="E55" s="6"/>
    </row>
    <row r="56" spans="1:5" s="7" customFormat="1" ht="14">
      <c r="A56" s="3">
        <v>1.0900000000000001</v>
      </c>
      <c r="B56" s="16" t="s">
        <v>24</v>
      </c>
      <c r="C56" s="5" t="s">
        <v>9</v>
      </c>
      <c r="D56" s="5">
        <v>1</v>
      </c>
      <c r="E56" s="6"/>
    </row>
    <row r="57" spans="1:5" s="7" customFormat="1" ht="84">
      <c r="A57" s="8"/>
      <c r="B57" s="9" t="s">
        <v>469</v>
      </c>
      <c r="C57" s="80"/>
      <c r="D57" s="80"/>
      <c r="E57" s="82"/>
    </row>
    <row r="58" spans="1:5" s="7" customFormat="1" ht="19.5" customHeight="1">
      <c r="A58" s="8"/>
      <c r="B58" s="9"/>
      <c r="C58" s="5"/>
      <c r="D58" s="5"/>
      <c r="E58" s="6"/>
    </row>
    <row r="59" spans="1:5" s="7" customFormat="1" ht="14">
      <c r="A59" s="8"/>
      <c r="B59" s="16" t="s">
        <v>21</v>
      </c>
      <c r="C59" s="5"/>
      <c r="D59" s="5"/>
      <c r="E59" s="30">
        <f>SUM(E43:E56)</f>
        <v>0</v>
      </c>
    </row>
    <row r="60" spans="1:5" s="7" customFormat="1" ht="14">
      <c r="A60" s="8"/>
      <c r="B60" s="17"/>
      <c r="C60" s="5"/>
      <c r="D60" s="5"/>
      <c r="E60" s="6"/>
    </row>
    <row r="61" spans="1:5" s="7" customFormat="1" ht="14">
      <c r="A61" s="8"/>
      <c r="B61" s="35" t="s">
        <v>25</v>
      </c>
      <c r="C61" s="5"/>
      <c r="D61" s="5"/>
      <c r="E61" s="6"/>
    </row>
    <row r="62" spans="1:5" s="7" customFormat="1" ht="14">
      <c r="A62" s="8"/>
      <c r="B62" s="17"/>
      <c r="C62" s="5"/>
      <c r="D62" s="5"/>
      <c r="E62" s="6"/>
    </row>
    <row r="63" spans="1:5" s="7" customFormat="1" ht="14">
      <c r="A63" s="8"/>
      <c r="B63" s="36" t="s">
        <v>26</v>
      </c>
      <c r="C63" s="5"/>
      <c r="D63" s="5"/>
      <c r="E63" s="6">
        <f>E20</f>
        <v>0</v>
      </c>
    </row>
    <row r="64" spans="1:5" s="7" customFormat="1" ht="21" customHeight="1">
      <c r="A64" s="8"/>
      <c r="B64" s="36" t="s">
        <v>27</v>
      </c>
      <c r="C64" s="5"/>
      <c r="D64" s="5"/>
      <c r="E64" s="6">
        <f>E42</f>
        <v>0</v>
      </c>
    </row>
    <row r="65" spans="1:5" s="7" customFormat="1" ht="21.75" customHeight="1">
      <c r="A65" s="8"/>
      <c r="B65" s="36" t="s">
        <v>28</v>
      </c>
      <c r="C65" s="5"/>
      <c r="D65" s="5"/>
      <c r="E65" s="6">
        <f>E59</f>
        <v>0</v>
      </c>
    </row>
    <row r="66" spans="1:5" s="7" customFormat="1" ht="23.25" customHeight="1">
      <c r="A66" s="8"/>
      <c r="B66" s="16" t="s">
        <v>29</v>
      </c>
      <c r="C66" s="5"/>
      <c r="D66" s="5"/>
      <c r="E66" s="37">
        <f>SUM(E63:E65)</f>
        <v>0</v>
      </c>
    </row>
    <row r="67" spans="1:5" s="7" customFormat="1" ht="14">
      <c r="A67" s="38"/>
      <c r="B67" s="39"/>
      <c r="C67" s="2"/>
      <c r="D67" s="2"/>
      <c r="E67" s="40"/>
    </row>
    <row r="68" spans="1:5">
      <c r="B68" s="42"/>
    </row>
    <row r="69" spans="1:5">
      <c r="B69" s="42"/>
    </row>
    <row r="70" spans="1:5">
      <c r="B70" s="42"/>
    </row>
    <row r="71" spans="1:5">
      <c r="B71" s="42"/>
    </row>
    <row r="72" spans="1:5">
      <c r="B72" s="42"/>
    </row>
    <row r="73" spans="1:5">
      <c r="B73" s="42"/>
    </row>
    <row r="74" spans="1:5">
      <c r="B74" s="42"/>
    </row>
    <row r="75" spans="1:5">
      <c r="B75" s="42"/>
    </row>
    <row r="76" spans="1:5">
      <c r="B76" s="42"/>
    </row>
    <row r="77" spans="1:5">
      <c r="B77" s="42"/>
    </row>
    <row r="78" spans="1:5">
      <c r="B78" s="42"/>
    </row>
    <row r="79" spans="1:5">
      <c r="B79" s="42"/>
    </row>
    <row r="80" spans="1:5">
      <c r="B80" s="42"/>
    </row>
    <row r="81" spans="2:2">
      <c r="B81" s="42"/>
    </row>
    <row r="82" spans="2:2">
      <c r="B82" s="42"/>
    </row>
    <row r="83" spans="2:2">
      <c r="B83" s="42"/>
    </row>
    <row r="84" spans="2:2">
      <c r="B84" s="42"/>
    </row>
    <row r="85" spans="2:2">
      <c r="B85" s="42"/>
    </row>
    <row r="86" spans="2:2">
      <c r="B86" s="42"/>
    </row>
    <row r="87" spans="2:2">
      <c r="B87" s="42"/>
    </row>
    <row r="88" spans="2:2">
      <c r="B88" s="42"/>
    </row>
    <row r="89" spans="2:2">
      <c r="B89" s="42"/>
    </row>
    <row r="90" spans="2:2">
      <c r="B90" s="42"/>
    </row>
    <row r="91" spans="2:2">
      <c r="B91" s="42"/>
    </row>
    <row r="92" spans="2:2">
      <c r="B92" s="42"/>
    </row>
    <row r="93" spans="2:2">
      <c r="B93" s="42"/>
    </row>
    <row r="94" spans="2:2">
      <c r="B94" s="42"/>
    </row>
    <row r="95" spans="2:2">
      <c r="B95" s="42"/>
    </row>
    <row r="96" spans="2:2">
      <c r="B96" s="42"/>
    </row>
    <row r="97" spans="2:2">
      <c r="B97" s="42"/>
    </row>
    <row r="98" spans="2:2">
      <c r="B98" s="42"/>
    </row>
    <row r="99" spans="2:2">
      <c r="B99" s="42"/>
    </row>
    <row r="100" spans="2:2">
      <c r="B100" s="42"/>
    </row>
    <row r="101" spans="2:2">
      <c r="B101" s="42"/>
    </row>
    <row r="102" spans="2:2">
      <c r="B102" s="42"/>
    </row>
    <row r="103" spans="2:2">
      <c r="B103" s="42"/>
    </row>
    <row r="104" spans="2:2">
      <c r="B104" s="42"/>
    </row>
    <row r="105" spans="2:2">
      <c r="B105" s="42"/>
    </row>
    <row r="106" spans="2:2">
      <c r="B106" s="42"/>
    </row>
    <row r="107" spans="2:2">
      <c r="B107" s="42"/>
    </row>
    <row r="108" spans="2:2">
      <c r="B108" s="42"/>
    </row>
    <row r="109" spans="2:2">
      <c r="B109" s="42"/>
    </row>
    <row r="110" spans="2:2">
      <c r="B110" s="42"/>
    </row>
    <row r="111" spans="2:2">
      <c r="B111" s="42"/>
    </row>
    <row r="112" spans="2:2">
      <c r="B112" s="42"/>
    </row>
    <row r="113" spans="2:2">
      <c r="B113" s="42"/>
    </row>
    <row r="114" spans="2:2">
      <c r="B114" s="42"/>
    </row>
    <row r="115" spans="2:2">
      <c r="B115" s="42"/>
    </row>
    <row r="116" spans="2:2">
      <c r="B116" s="42"/>
    </row>
    <row r="117" spans="2:2">
      <c r="B117" s="42"/>
    </row>
    <row r="118" spans="2:2">
      <c r="B118" s="42"/>
    </row>
    <row r="119" spans="2:2">
      <c r="B119" s="42"/>
    </row>
    <row r="120" spans="2:2">
      <c r="B120" s="42"/>
    </row>
    <row r="121" spans="2:2">
      <c r="B121" s="42"/>
    </row>
    <row r="122" spans="2:2">
      <c r="B122" s="42"/>
    </row>
    <row r="123" spans="2:2">
      <c r="B123" s="42"/>
    </row>
    <row r="124" spans="2:2">
      <c r="B124" s="42"/>
    </row>
    <row r="125" spans="2:2">
      <c r="B125" s="42"/>
    </row>
    <row r="126" spans="2:2">
      <c r="B126" s="42"/>
    </row>
    <row r="127" spans="2:2">
      <c r="B127" s="42"/>
    </row>
    <row r="128" spans="2:2">
      <c r="B128" s="42"/>
    </row>
    <row r="129" spans="2:2">
      <c r="B129" s="42"/>
    </row>
    <row r="130" spans="2:2">
      <c r="B130" s="42"/>
    </row>
    <row r="131" spans="2:2">
      <c r="B131" s="42"/>
    </row>
    <row r="132" spans="2:2">
      <c r="B132" s="42"/>
    </row>
    <row r="133" spans="2:2">
      <c r="B133" s="42"/>
    </row>
    <row r="134" spans="2:2">
      <c r="B134" s="42"/>
    </row>
    <row r="135" spans="2:2">
      <c r="B135" s="42"/>
    </row>
    <row r="136" spans="2:2">
      <c r="B136" s="42"/>
    </row>
    <row r="137" spans="2:2">
      <c r="B137" s="42"/>
    </row>
    <row r="138" spans="2:2">
      <c r="B138" s="42"/>
    </row>
    <row r="139" spans="2:2">
      <c r="B139" s="42"/>
    </row>
    <row r="140" spans="2:2">
      <c r="B140" s="42"/>
    </row>
    <row r="141" spans="2:2">
      <c r="B141" s="42"/>
    </row>
    <row r="142" spans="2:2">
      <c r="B142" s="42"/>
    </row>
    <row r="143" spans="2:2">
      <c r="B143" s="42"/>
    </row>
    <row r="144" spans="2:2">
      <c r="B144" s="42"/>
    </row>
    <row r="145" spans="2:2">
      <c r="B145" s="42"/>
    </row>
    <row r="146" spans="2:2">
      <c r="B146" s="42"/>
    </row>
    <row r="147" spans="2:2">
      <c r="B147" s="42"/>
    </row>
    <row r="148" spans="2:2">
      <c r="B148" s="42"/>
    </row>
    <row r="149" spans="2:2">
      <c r="B149" s="42"/>
    </row>
    <row r="150" spans="2:2">
      <c r="B150" s="42"/>
    </row>
    <row r="151" spans="2:2">
      <c r="B151" s="42"/>
    </row>
    <row r="152" spans="2:2">
      <c r="B152" s="42"/>
    </row>
    <row r="153" spans="2:2">
      <c r="B153" s="42"/>
    </row>
    <row r="154" spans="2:2">
      <c r="B154" s="42"/>
    </row>
    <row r="155" spans="2:2">
      <c r="B155" s="42"/>
    </row>
    <row r="156" spans="2:2">
      <c r="B156" s="42"/>
    </row>
    <row r="157" spans="2:2">
      <c r="B157" s="42"/>
    </row>
    <row r="158" spans="2:2">
      <c r="B158" s="42"/>
    </row>
    <row r="159" spans="2:2">
      <c r="B159" s="42"/>
    </row>
    <row r="160" spans="2:2">
      <c r="B160" s="42"/>
    </row>
    <row r="161" spans="2:2">
      <c r="B161" s="42"/>
    </row>
    <row r="162" spans="2:2">
      <c r="B162" s="42"/>
    </row>
    <row r="163" spans="2:2">
      <c r="B163" s="42"/>
    </row>
    <row r="164" spans="2:2">
      <c r="B164" s="42"/>
    </row>
    <row r="165" spans="2:2">
      <c r="B165" s="42"/>
    </row>
    <row r="166" spans="2:2">
      <c r="B166" s="42"/>
    </row>
    <row r="167" spans="2:2">
      <c r="B167" s="42"/>
    </row>
    <row r="168" spans="2:2">
      <c r="B168" s="42"/>
    </row>
    <row r="169" spans="2:2">
      <c r="B169" s="42"/>
    </row>
    <row r="170" spans="2:2">
      <c r="B170" s="42"/>
    </row>
    <row r="171" spans="2:2">
      <c r="B171" s="42"/>
    </row>
    <row r="172" spans="2:2">
      <c r="B172" s="42"/>
    </row>
    <row r="173" spans="2:2">
      <c r="B173" s="42"/>
    </row>
    <row r="174" spans="2:2">
      <c r="B174" s="42"/>
    </row>
    <row r="175" spans="2:2">
      <c r="B175" s="42"/>
    </row>
    <row r="176" spans="2:2">
      <c r="B176" s="42"/>
    </row>
    <row r="177" spans="2:2">
      <c r="B177" s="42"/>
    </row>
    <row r="178" spans="2:2">
      <c r="B178" s="42"/>
    </row>
    <row r="179" spans="2:2">
      <c r="B179" s="42"/>
    </row>
    <row r="180" spans="2:2">
      <c r="B180" s="42"/>
    </row>
    <row r="181" spans="2:2">
      <c r="B181" s="42"/>
    </row>
    <row r="182" spans="2:2">
      <c r="B182" s="42"/>
    </row>
    <row r="183" spans="2:2">
      <c r="B183" s="42"/>
    </row>
    <row r="184" spans="2:2">
      <c r="B184" s="42"/>
    </row>
    <row r="185" spans="2:2">
      <c r="B185" s="42"/>
    </row>
    <row r="186" spans="2:2">
      <c r="B186" s="42"/>
    </row>
    <row r="187" spans="2:2">
      <c r="B187" s="42"/>
    </row>
    <row r="188" spans="2:2">
      <c r="B188" s="42"/>
    </row>
    <row r="189" spans="2:2">
      <c r="B189" s="42"/>
    </row>
    <row r="190" spans="2:2">
      <c r="B190" s="42"/>
    </row>
    <row r="191" spans="2:2">
      <c r="B191" s="42"/>
    </row>
    <row r="192" spans="2:2">
      <c r="B192" s="42"/>
    </row>
    <row r="193" spans="2:2">
      <c r="B193" s="42"/>
    </row>
    <row r="194" spans="2:2">
      <c r="B194" s="42"/>
    </row>
    <row r="195" spans="2:2">
      <c r="B195" s="42"/>
    </row>
    <row r="196" spans="2:2">
      <c r="B196" s="42"/>
    </row>
    <row r="197" spans="2:2">
      <c r="B197" s="42"/>
    </row>
    <row r="198" spans="2:2">
      <c r="B198" s="42"/>
    </row>
    <row r="199" spans="2:2">
      <c r="B199" s="42"/>
    </row>
    <row r="200" spans="2:2">
      <c r="B200" s="42"/>
    </row>
    <row r="201" spans="2:2">
      <c r="B201" s="42"/>
    </row>
    <row r="202" spans="2:2">
      <c r="B202" s="42"/>
    </row>
    <row r="203" spans="2:2">
      <c r="B203" s="42"/>
    </row>
    <row r="204" spans="2:2">
      <c r="B204" s="42"/>
    </row>
    <row r="205" spans="2:2">
      <c r="B205" s="42"/>
    </row>
    <row r="206" spans="2:2">
      <c r="B206" s="42"/>
    </row>
    <row r="207" spans="2:2">
      <c r="B207" s="42"/>
    </row>
    <row r="208" spans="2:2">
      <c r="B208" s="42"/>
    </row>
    <row r="209" spans="2:2">
      <c r="B209" s="42"/>
    </row>
    <row r="210" spans="2:2">
      <c r="B210" s="42"/>
    </row>
    <row r="211" spans="2:2">
      <c r="B211" s="42"/>
    </row>
    <row r="212" spans="2:2">
      <c r="B212" s="42"/>
    </row>
    <row r="213" spans="2:2">
      <c r="B213" s="42"/>
    </row>
    <row r="214" spans="2:2">
      <c r="B214" s="42"/>
    </row>
    <row r="215" spans="2:2">
      <c r="B215" s="42"/>
    </row>
    <row r="216" spans="2:2">
      <c r="B216" s="42"/>
    </row>
    <row r="217" spans="2:2">
      <c r="B217" s="42"/>
    </row>
    <row r="218" spans="2:2">
      <c r="B218" s="42"/>
    </row>
    <row r="219" spans="2:2">
      <c r="B219" s="42"/>
    </row>
    <row r="220" spans="2:2">
      <c r="B220" s="42"/>
    </row>
    <row r="221" spans="2:2">
      <c r="B221" s="42"/>
    </row>
    <row r="222" spans="2:2">
      <c r="B222" s="42"/>
    </row>
    <row r="223" spans="2:2">
      <c r="B223" s="42"/>
    </row>
    <row r="224" spans="2:2">
      <c r="B224" s="42"/>
    </row>
    <row r="225" spans="2:2">
      <c r="B225" s="42"/>
    </row>
    <row r="226" spans="2:2">
      <c r="B226" s="42"/>
    </row>
    <row r="227" spans="2:2">
      <c r="B227" s="42"/>
    </row>
    <row r="228" spans="2:2">
      <c r="B228" s="42"/>
    </row>
    <row r="229" spans="2:2">
      <c r="B229" s="42"/>
    </row>
    <row r="230" spans="2:2">
      <c r="B230" s="42"/>
    </row>
    <row r="231" spans="2:2">
      <c r="B231" s="42"/>
    </row>
    <row r="232" spans="2:2">
      <c r="B232" s="42"/>
    </row>
    <row r="233" spans="2:2">
      <c r="B233" s="42"/>
    </row>
    <row r="234" spans="2:2">
      <c r="B234" s="42"/>
    </row>
    <row r="235" spans="2:2">
      <c r="B235" s="42"/>
    </row>
    <row r="236" spans="2:2">
      <c r="B236" s="42"/>
    </row>
    <row r="237" spans="2:2">
      <c r="B237" s="42"/>
    </row>
    <row r="238" spans="2:2">
      <c r="B238" s="42"/>
    </row>
    <row r="239" spans="2:2">
      <c r="B239" s="42"/>
    </row>
    <row r="240" spans="2:2">
      <c r="B240" s="42"/>
    </row>
    <row r="241" spans="2:2">
      <c r="B241" s="42"/>
    </row>
    <row r="242" spans="2:2">
      <c r="B242" s="42"/>
    </row>
    <row r="243" spans="2:2">
      <c r="B243" s="42"/>
    </row>
    <row r="244" spans="2:2">
      <c r="B244" s="42"/>
    </row>
    <row r="245" spans="2:2">
      <c r="B245" s="42"/>
    </row>
    <row r="246" spans="2:2">
      <c r="B246" s="42"/>
    </row>
    <row r="247" spans="2:2">
      <c r="B247" s="42"/>
    </row>
    <row r="248" spans="2:2">
      <c r="B248" s="42"/>
    </row>
    <row r="249" spans="2:2">
      <c r="B249" s="42"/>
    </row>
    <row r="250" spans="2:2">
      <c r="B250" s="42"/>
    </row>
    <row r="251" spans="2:2">
      <c r="B251" s="42"/>
    </row>
    <row r="252" spans="2:2">
      <c r="B252" s="42"/>
    </row>
    <row r="253" spans="2:2">
      <c r="B253" s="42"/>
    </row>
    <row r="254" spans="2:2">
      <c r="B254" s="42"/>
    </row>
    <row r="255" spans="2:2">
      <c r="B255" s="42"/>
    </row>
    <row r="256" spans="2:2">
      <c r="B256" s="42"/>
    </row>
    <row r="257" spans="2:2">
      <c r="B257" s="42"/>
    </row>
    <row r="258" spans="2:2">
      <c r="B258" s="42"/>
    </row>
    <row r="259" spans="2:2">
      <c r="B259" s="42"/>
    </row>
    <row r="260" spans="2:2">
      <c r="B260" s="42"/>
    </row>
    <row r="261" spans="2:2">
      <c r="B261" s="42"/>
    </row>
    <row r="262" spans="2:2">
      <c r="B262" s="42"/>
    </row>
    <row r="263" spans="2:2">
      <c r="B263" s="42"/>
    </row>
    <row r="264" spans="2:2">
      <c r="B264" s="42"/>
    </row>
    <row r="265" spans="2:2">
      <c r="B265" s="42"/>
    </row>
    <row r="266" spans="2:2">
      <c r="B266" s="42"/>
    </row>
    <row r="267" spans="2:2">
      <c r="B267" s="42"/>
    </row>
    <row r="268" spans="2:2">
      <c r="B268" s="42"/>
    </row>
    <row r="269" spans="2:2">
      <c r="B269" s="42"/>
    </row>
    <row r="270" spans="2:2">
      <c r="B270" s="42"/>
    </row>
    <row r="271" spans="2:2">
      <c r="B271" s="42"/>
    </row>
    <row r="272" spans="2:2">
      <c r="B272" s="42"/>
    </row>
    <row r="273" spans="2:2">
      <c r="B273" s="42"/>
    </row>
    <row r="274" spans="2:2">
      <c r="B274" s="42"/>
    </row>
    <row r="275" spans="2:2">
      <c r="B275" s="42"/>
    </row>
    <row r="276" spans="2:2">
      <c r="B276" s="42"/>
    </row>
    <row r="277" spans="2:2">
      <c r="B277" s="42"/>
    </row>
    <row r="278" spans="2:2">
      <c r="B278" s="42"/>
    </row>
    <row r="279" spans="2:2">
      <c r="B279" s="42"/>
    </row>
    <row r="280" spans="2:2">
      <c r="B280" s="42"/>
    </row>
    <row r="281" spans="2:2">
      <c r="B281" s="42"/>
    </row>
    <row r="282" spans="2:2">
      <c r="B282" s="42"/>
    </row>
    <row r="283" spans="2:2">
      <c r="B283" s="42"/>
    </row>
    <row r="284" spans="2:2">
      <c r="B284" s="42"/>
    </row>
    <row r="285" spans="2:2">
      <c r="B285" s="42"/>
    </row>
    <row r="286" spans="2:2">
      <c r="B286" s="42"/>
    </row>
    <row r="287" spans="2:2">
      <c r="B287" s="42"/>
    </row>
    <row r="288" spans="2:2">
      <c r="B288" s="42"/>
    </row>
    <row r="289" spans="2:2">
      <c r="B289" s="42"/>
    </row>
    <row r="290" spans="2:2">
      <c r="B290" s="42"/>
    </row>
    <row r="291" spans="2:2">
      <c r="B291" s="42"/>
    </row>
    <row r="292" spans="2:2">
      <c r="B292" s="42"/>
    </row>
    <row r="293" spans="2:2">
      <c r="B293" s="42"/>
    </row>
    <row r="294" spans="2:2">
      <c r="B294" s="42"/>
    </row>
    <row r="295" spans="2:2">
      <c r="B295" s="42"/>
    </row>
    <row r="296" spans="2:2">
      <c r="B296" s="42"/>
    </row>
    <row r="297" spans="2:2">
      <c r="B297" s="42"/>
    </row>
    <row r="298" spans="2:2">
      <c r="B298" s="42"/>
    </row>
    <row r="299" spans="2:2">
      <c r="B299" s="42"/>
    </row>
    <row r="300" spans="2:2">
      <c r="B300" s="42"/>
    </row>
    <row r="301" spans="2:2">
      <c r="B301" s="42"/>
    </row>
    <row r="302" spans="2:2">
      <c r="B302" s="42"/>
    </row>
    <row r="303" spans="2:2">
      <c r="B303" s="42"/>
    </row>
    <row r="304" spans="2:2">
      <c r="B304" s="42"/>
    </row>
    <row r="305" spans="2:2">
      <c r="B305" s="42"/>
    </row>
    <row r="306" spans="2:2">
      <c r="B306" s="42"/>
    </row>
    <row r="307" spans="2:2">
      <c r="B307" s="42"/>
    </row>
    <row r="308" spans="2:2">
      <c r="B308" s="42"/>
    </row>
    <row r="309" spans="2:2">
      <c r="B309" s="42"/>
    </row>
    <row r="310" spans="2:2">
      <c r="B310" s="42"/>
    </row>
    <row r="311" spans="2:2">
      <c r="B311" s="42"/>
    </row>
    <row r="312" spans="2:2">
      <c r="B312" s="42"/>
    </row>
    <row r="313" spans="2:2">
      <c r="B313" s="42"/>
    </row>
    <row r="314" spans="2:2">
      <c r="B314" s="42"/>
    </row>
    <row r="315" spans="2:2">
      <c r="B315" s="42"/>
    </row>
    <row r="316" spans="2:2">
      <c r="B316" s="42"/>
    </row>
    <row r="317" spans="2:2">
      <c r="B317" s="42"/>
    </row>
    <row r="318" spans="2:2">
      <c r="B318" s="42"/>
    </row>
    <row r="319" spans="2:2">
      <c r="B319" s="42"/>
    </row>
    <row r="320" spans="2:2">
      <c r="B320" s="42"/>
    </row>
    <row r="321" spans="2:2">
      <c r="B321" s="42"/>
    </row>
    <row r="322" spans="2:2">
      <c r="B322" s="42"/>
    </row>
    <row r="323" spans="2:2">
      <c r="B323" s="42"/>
    </row>
    <row r="324" spans="2:2">
      <c r="B324" s="42"/>
    </row>
    <row r="325" spans="2:2">
      <c r="B325" s="42"/>
    </row>
    <row r="326" spans="2:2">
      <c r="B326" s="42"/>
    </row>
    <row r="327" spans="2:2">
      <c r="B327" s="42"/>
    </row>
    <row r="328" spans="2:2">
      <c r="B328" s="42"/>
    </row>
    <row r="329" spans="2:2">
      <c r="B329" s="42"/>
    </row>
    <row r="330" spans="2:2">
      <c r="B330" s="42"/>
    </row>
    <row r="331" spans="2:2">
      <c r="B331" s="42"/>
    </row>
    <row r="332" spans="2:2">
      <c r="B332" s="42"/>
    </row>
    <row r="333" spans="2:2">
      <c r="B333" s="42"/>
    </row>
    <row r="334" spans="2:2">
      <c r="B334" s="42"/>
    </row>
    <row r="335" spans="2:2">
      <c r="B335" s="42"/>
    </row>
    <row r="336" spans="2:2">
      <c r="B336" s="42"/>
    </row>
    <row r="337" spans="2:2">
      <c r="B337" s="42"/>
    </row>
    <row r="338" spans="2:2">
      <c r="B338" s="42"/>
    </row>
    <row r="339" spans="2:2">
      <c r="B339" s="42"/>
    </row>
    <row r="340" spans="2:2">
      <c r="B340" s="42"/>
    </row>
    <row r="341" spans="2:2">
      <c r="B341" s="42"/>
    </row>
    <row r="342" spans="2:2">
      <c r="B342" s="42"/>
    </row>
    <row r="343" spans="2:2">
      <c r="B343" s="42"/>
    </row>
    <row r="344" spans="2:2">
      <c r="B344" s="42"/>
    </row>
    <row r="345" spans="2:2">
      <c r="B345" s="42"/>
    </row>
    <row r="346" spans="2:2">
      <c r="B346" s="42"/>
    </row>
    <row r="347" spans="2:2">
      <c r="B347" s="42"/>
    </row>
    <row r="348" spans="2:2">
      <c r="B348" s="42"/>
    </row>
    <row r="349" spans="2:2">
      <c r="B349" s="42"/>
    </row>
    <row r="350" spans="2:2">
      <c r="B350" s="42"/>
    </row>
    <row r="351" spans="2:2">
      <c r="B351" s="42"/>
    </row>
    <row r="352" spans="2:2">
      <c r="B352" s="42"/>
    </row>
    <row r="353" spans="2:2">
      <c r="B353" s="42"/>
    </row>
    <row r="354" spans="2:2">
      <c r="B354" s="42"/>
    </row>
    <row r="355" spans="2:2">
      <c r="B355" s="42"/>
    </row>
    <row r="356" spans="2:2">
      <c r="B356" s="42"/>
    </row>
    <row r="357" spans="2:2">
      <c r="B357" s="42"/>
    </row>
    <row r="358" spans="2:2">
      <c r="B358" s="42"/>
    </row>
    <row r="359" spans="2:2">
      <c r="B359" s="42"/>
    </row>
    <row r="360" spans="2:2">
      <c r="B360" s="42"/>
    </row>
    <row r="361" spans="2:2">
      <c r="B361" s="42"/>
    </row>
    <row r="362" spans="2:2">
      <c r="B362" s="42"/>
    </row>
    <row r="363" spans="2:2">
      <c r="B363" s="42"/>
    </row>
    <row r="364" spans="2:2">
      <c r="B364" s="42"/>
    </row>
    <row r="365" spans="2:2">
      <c r="B365" s="42"/>
    </row>
    <row r="366" spans="2:2">
      <c r="B366" s="42"/>
    </row>
    <row r="367" spans="2:2">
      <c r="B367" s="42"/>
    </row>
    <row r="368" spans="2:2">
      <c r="B368" s="42"/>
    </row>
    <row r="369" spans="2:2">
      <c r="B369" s="42"/>
    </row>
    <row r="370" spans="2:2">
      <c r="B370" s="42"/>
    </row>
    <row r="371" spans="2:2">
      <c r="B371" s="42"/>
    </row>
    <row r="372" spans="2:2">
      <c r="B372" s="42"/>
    </row>
    <row r="373" spans="2:2">
      <c r="B373" s="42"/>
    </row>
    <row r="374" spans="2:2">
      <c r="B374" s="42"/>
    </row>
    <row r="375" spans="2:2">
      <c r="B375" s="42"/>
    </row>
    <row r="376" spans="2:2">
      <c r="B376" s="42"/>
    </row>
    <row r="377" spans="2:2">
      <c r="B377" s="42"/>
    </row>
    <row r="378" spans="2:2">
      <c r="B378" s="42"/>
    </row>
    <row r="379" spans="2:2">
      <c r="B379" s="42"/>
    </row>
    <row r="380" spans="2:2">
      <c r="B380" s="42"/>
    </row>
    <row r="381" spans="2:2">
      <c r="B381" s="42"/>
    </row>
    <row r="382" spans="2:2">
      <c r="B382" s="42"/>
    </row>
    <row r="383" spans="2:2">
      <c r="B383" s="42"/>
    </row>
    <row r="384" spans="2:2">
      <c r="B384" s="42"/>
    </row>
    <row r="385" spans="2:2">
      <c r="B385" s="42"/>
    </row>
    <row r="386" spans="2:2">
      <c r="B386" s="42"/>
    </row>
    <row r="387" spans="2:2">
      <c r="B387" s="42"/>
    </row>
    <row r="388" spans="2:2">
      <c r="B388" s="42"/>
    </row>
    <row r="389" spans="2:2">
      <c r="B389" s="42"/>
    </row>
    <row r="390" spans="2:2">
      <c r="B390" s="42"/>
    </row>
    <row r="391" spans="2:2">
      <c r="B391" s="42"/>
    </row>
    <row r="392" spans="2:2">
      <c r="B392" s="42"/>
    </row>
    <row r="393" spans="2:2">
      <c r="B393" s="42"/>
    </row>
    <row r="394" spans="2:2">
      <c r="B394" s="42"/>
    </row>
    <row r="395" spans="2:2">
      <c r="B395" s="42"/>
    </row>
    <row r="396" spans="2:2">
      <c r="B396" s="42"/>
    </row>
    <row r="397" spans="2:2">
      <c r="B397" s="42"/>
    </row>
    <row r="398" spans="2:2">
      <c r="B398" s="42"/>
    </row>
    <row r="399" spans="2:2">
      <c r="B399" s="42"/>
    </row>
    <row r="400" spans="2:2">
      <c r="B400" s="42"/>
    </row>
    <row r="401" spans="2:2">
      <c r="B401" s="42"/>
    </row>
    <row r="402" spans="2:2">
      <c r="B402" s="42"/>
    </row>
    <row r="403" spans="2:2">
      <c r="B403" s="42"/>
    </row>
    <row r="404" spans="2:2">
      <c r="B404" s="42"/>
    </row>
    <row r="405" spans="2:2">
      <c r="B405" s="42"/>
    </row>
    <row r="406" spans="2:2">
      <c r="B406" s="42"/>
    </row>
    <row r="407" spans="2:2">
      <c r="B407" s="42"/>
    </row>
    <row r="408" spans="2:2">
      <c r="B408" s="42"/>
    </row>
    <row r="409" spans="2:2">
      <c r="B409" s="42"/>
    </row>
    <row r="410" spans="2:2">
      <c r="B410" s="42"/>
    </row>
    <row r="411" spans="2:2">
      <c r="B411" s="42"/>
    </row>
    <row r="412" spans="2:2">
      <c r="B412" s="42"/>
    </row>
    <row r="413" spans="2:2">
      <c r="B413" s="42"/>
    </row>
    <row r="414" spans="2:2">
      <c r="B414" s="42"/>
    </row>
    <row r="415" spans="2:2">
      <c r="B415" s="42"/>
    </row>
    <row r="416" spans="2:2">
      <c r="B416" s="42"/>
    </row>
    <row r="417" spans="2:2">
      <c r="B417" s="42"/>
    </row>
    <row r="418" spans="2:2">
      <c r="B418" s="42"/>
    </row>
    <row r="419" spans="2:2">
      <c r="B419" s="42"/>
    </row>
    <row r="420" spans="2:2">
      <c r="B420" s="42"/>
    </row>
    <row r="421" spans="2:2">
      <c r="B421" s="42"/>
    </row>
    <row r="422" spans="2:2">
      <c r="B422" s="42"/>
    </row>
    <row r="423" spans="2:2">
      <c r="B423" s="42"/>
    </row>
    <row r="424" spans="2:2">
      <c r="B424" s="42"/>
    </row>
    <row r="425" spans="2:2">
      <c r="B425" s="42"/>
    </row>
    <row r="426" spans="2:2">
      <c r="B426" s="42"/>
    </row>
    <row r="427" spans="2:2">
      <c r="B427" s="42"/>
    </row>
    <row r="428" spans="2:2">
      <c r="B428" s="42"/>
    </row>
    <row r="429" spans="2:2">
      <c r="B429" s="42"/>
    </row>
    <row r="430" spans="2:2">
      <c r="B430" s="42"/>
    </row>
    <row r="431" spans="2:2">
      <c r="B431" s="42"/>
    </row>
    <row r="432" spans="2:2">
      <c r="B432" s="42"/>
    </row>
    <row r="433" spans="2:2">
      <c r="B433" s="42"/>
    </row>
    <row r="434" spans="2:2">
      <c r="B434" s="42"/>
    </row>
    <row r="435" spans="2:2">
      <c r="B435" s="42"/>
    </row>
    <row r="436" spans="2:2">
      <c r="B436" s="42"/>
    </row>
    <row r="437" spans="2:2">
      <c r="B437" s="42"/>
    </row>
    <row r="438" spans="2:2">
      <c r="B438" s="42"/>
    </row>
    <row r="439" spans="2:2">
      <c r="B439" s="42"/>
    </row>
    <row r="440" spans="2:2">
      <c r="B440" s="42"/>
    </row>
    <row r="441" spans="2:2">
      <c r="B441" s="42"/>
    </row>
    <row r="442" spans="2:2">
      <c r="B442" s="42"/>
    </row>
    <row r="443" spans="2:2">
      <c r="B443" s="42"/>
    </row>
    <row r="444" spans="2:2">
      <c r="B444" s="42"/>
    </row>
    <row r="445" spans="2:2">
      <c r="B445" s="42"/>
    </row>
    <row r="446" spans="2:2">
      <c r="B446" s="42"/>
    </row>
    <row r="447" spans="2:2">
      <c r="B447" s="42"/>
    </row>
    <row r="448" spans="2:2">
      <c r="B448" s="42"/>
    </row>
    <row r="449" spans="2:2">
      <c r="B449" s="42"/>
    </row>
    <row r="450" spans="2:2">
      <c r="B450" s="42"/>
    </row>
    <row r="451" spans="2:2">
      <c r="B451" s="42"/>
    </row>
    <row r="452" spans="2:2">
      <c r="B452" s="42"/>
    </row>
    <row r="453" spans="2:2">
      <c r="B453" s="42"/>
    </row>
    <row r="454" spans="2:2">
      <c r="B454" s="42"/>
    </row>
    <row r="455" spans="2:2">
      <c r="B455" s="42"/>
    </row>
    <row r="456" spans="2:2">
      <c r="B456" s="42"/>
    </row>
    <row r="457" spans="2:2">
      <c r="B457" s="42"/>
    </row>
    <row r="458" spans="2:2">
      <c r="B458" s="42"/>
    </row>
    <row r="459" spans="2:2">
      <c r="B459" s="42"/>
    </row>
    <row r="460" spans="2:2">
      <c r="B460" s="42"/>
    </row>
    <row r="461" spans="2:2">
      <c r="B461" s="42"/>
    </row>
    <row r="462" spans="2:2">
      <c r="B462" s="42"/>
    </row>
    <row r="463" spans="2:2">
      <c r="B463" s="42"/>
    </row>
    <row r="464" spans="2:2">
      <c r="B464" s="42"/>
    </row>
    <row r="465" spans="2:2">
      <c r="B465" s="42"/>
    </row>
    <row r="466" spans="2:2">
      <c r="B466" s="42"/>
    </row>
    <row r="467" spans="2:2">
      <c r="B467" s="42"/>
    </row>
    <row r="468" spans="2:2">
      <c r="B468" s="42"/>
    </row>
    <row r="469" spans="2:2">
      <c r="B469" s="42"/>
    </row>
    <row r="470" spans="2:2">
      <c r="B470" s="42"/>
    </row>
    <row r="471" spans="2:2">
      <c r="B471" s="42"/>
    </row>
    <row r="472" spans="2:2">
      <c r="B472" s="42"/>
    </row>
    <row r="473" spans="2:2">
      <c r="B473" s="42"/>
    </row>
    <row r="474" spans="2:2">
      <c r="B474" s="42"/>
    </row>
    <row r="475" spans="2:2">
      <c r="B475" s="42"/>
    </row>
    <row r="476" spans="2:2">
      <c r="B476" s="42"/>
    </row>
    <row r="477" spans="2:2">
      <c r="B477" s="42"/>
    </row>
    <row r="478" spans="2:2">
      <c r="B478" s="42"/>
    </row>
    <row r="479" spans="2:2">
      <c r="B479" s="42"/>
    </row>
    <row r="480" spans="2:2">
      <c r="B480" s="42"/>
    </row>
    <row r="481" spans="2:2">
      <c r="B481" s="42"/>
    </row>
    <row r="482" spans="2:2">
      <c r="B482" s="42"/>
    </row>
    <row r="483" spans="2:2">
      <c r="B483" s="42"/>
    </row>
    <row r="484" spans="2:2">
      <c r="B484" s="42"/>
    </row>
    <row r="485" spans="2:2">
      <c r="B485" s="42"/>
    </row>
    <row r="486" spans="2:2">
      <c r="B486" s="42"/>
    </row>
    <row r="487" spans="2:2">
      <c r="B487" s="42"/>
    </row>
    <row r="488" spans="2:2">
      <c r="B488" s="42"/>
    </row>
    <row r="489" spans="2:2">
      <c r="B489" s="42"/>
    </row>
    <row r="490" spans="2:2">
      <c r="B490" s="42"/>
    </row>
    <row r="491" spans="2:2">
      <c r="B491" s="42"/>
    </row>
    <row r="492" spans="2:2">
      <c r="B492" s="42"/>
    </row>
    <row r="493" spans="2:2">
      <c r="B493" s="42"/>
    </row>
    <row r="494" spans="2:2">
      <c r="B494" s="42"/>
    </row>
    <row r="495" spans="2:2">
      <c r="B495" s="42"/>
    </row>
    <row r="496" spans="2:2">
      <c r="B496" s="42"/>
    </row>
    <row r="497" spans="2:2">
      <c r="B497" s="42"/>
    </row>
    <row r="498" spans="2:2">
      <c r="B498" s="42"/>
    </row>
    <row r="499" spans="2:2">
      <c r="B499" s="42"/>
    </row>
    <row r="500" spans="2:2">
      <c r="B500" s="42"/>
    </row>
    <row r="501" spans="2:2">
      <c r="B501" s="42"/>
    </row>
    <row r="502" spans="2:2">
      <c r="B502" s="42"/>
    </row>
    <row r="503" spans="2:2">
      <c r="B503" s="42"/>
    </row>
    <row r="504" spans="2:2">
      <c r="B504" s="42"/>
    </row>
    <row r="505" spans="2:2">
      <c r="B505" s="42"/>
    </row>
    <row r="506" spans="2:2">
      <c r="B506" s="42"/>
    </row>
    <row r="507" spans="2:2">
      <c r="B507" s="42"/>
    </row>
    <row r="508" spans="2:2">
      <c r="B508" s="42"/>
    </row>
    <row r="509" spans="2:2">
      <c r="B509" s="42"/>
    </row>
    <row r="510" spans="2:2">
      <c r="B510" s="42"/>
    </row>
    <row r="511" spans="2:2">
      <c r="B511" s="42"/>
    </row>
    <row r="512" spans="2:2">
      <c r="B512" s="42"/>
    </row>
    <row r="513" spans="2:2">
      <c r="B513" s="42"/>
    </row>
    <row r="514" spans="2:2">
      <c r="B514" s="42"/>
    </row>
    <row r="515" spans="2:2">
      <c r="B515" s="42"/>
    </row>
    <row r="516" spans="2:2">
      <c r="B516" s="42"/>
    </row>
    <row r="517" spans="2:2">
      <c r="B517" s="42"/>
    </row>
    <row r="518" spans="2:2">
      <c r="B518" s="42"/>
    </row>
    <row r="519" spans="2:2">
      <c r="B519" s="42"/>
    </row>
    <row r="520" spans="2:2">
      <c r="B520" s="42"/>
    </row>
    <row r="521" spans="2:2">
      <c r="B521" s="42"/>
    </row>
    <row r="522" spans="2:2">
      <c r="B522" s="42"/>
    </row>
    <row r="523" spans="2:2">
      <c r="B523" s="42"/>
    </row>
    <row r="524" spans="2:2">
      <c r="B524" s="42"/>
    </row>
    <row r="525" spans="2:2">
      <c r="B525" s="42"/>
    </row>
    <row r="526" spans="2:2">
      <c r="B526" s="42"/>
    </row>
    <row r="527" spans="2:2">
      <c r="B527" s="42"/>
    </row>
    <row r="528" spans="2:2">
      <c r="B528" s="42"/>
    </row>
    <row r="529" spans="2:2">
      <c r="B529" s="42"/>
    </row>
    <row r="530" spans="2:2">
      <c r="B530" s="42"/>
    </row>
    <row r="531" spans="2:2">
      <c r="B531" s="42"/>
    </row>
    <row r="532" spans="2:2">
      <c r="B532" s="42"/>
    </row>
    <row r="533" spans="2:2">
      <c r="B533" s="42"/>
    </row>
    <row r="534" spans="2:2">
      <c r="B534" s="42"/>
    </row>
    <row r="535" spans="2:2">
      <c r="B535" s="42"/>
    </row>
    <row r="536" spans="2:2">
      <c r="B536" s="42"/>
    </row>
    <row r="537" spans="2:2">
      <c r="B537" s="42"/>
    </row>
    <row r="538" spans="2:2">
      <c r="B538" s="42"/>
    </row>
    <row r="539" spans="2:2">
      <c r="B539" s="42"/>
    </row>
    <row r="540" spans="2:2">
      <c r="B540" s="42"/>
    </row>
    <row r="541" spans="2:2">
      <c r="B541" s="42"/>
    </row>
    <row r="542" spans="2:2">
      <c r="B542" s="42"/>
    </row>
    <row r="543" spans="2:2">
      <c r="B543" s="42"/>
    </row>
    <row r="544" spans="2:2">
      <c r="B544" s="42"/>
    </row>
    <row r="545" spans="2:2">
      <c r="B545" s="42"/>
    </row>
    <row r="546" spans="2:2">
      <c r="B546" s="42"/>
    </row>
    <row r="547" spans="2:2">
      <c r="B547" s="42"/>
    </row>
    <row r="548" spans="2:2">
      <c r="B548" s="42"/>
    </row>
    <row r="549" spans="2:2">
      <c r="B549" s="42"/>
    </row>
    <row r="550" spans="2:2">
      <c r="B550" s="42"/>
    </row>
    <row r="551" spans="2:2">
      <c r="B551" s="42"/>
    </row>
    <row r="552" spans="2:2">
      <c r="B552" s="42"/>
    </row>
    <row r="553" spans="2:2">
      <c r="B553" s="42"/>
    </row>
    <row r="554" spans="2:2">
      <c r="B554" s="42"/>
    </row>
    <row r="555" spans="2:2">
      <c r="B555" s="42"/>
    </row>
    <row r="556" spans="2:2">
      <c r="B556" s="42"/>
    </row>
    <row r="557" spans="2:2">
      <c r="B557" s="42"/>
    </row>
    <row r="558" spans="2:2">
      <c r="B558" s="42"/>
    </row>
    <row r="559" spans="2:2">
      <c r="B559" s="42"/>
    </row>
    <row r="560" spans="2:2">
      <c r="B560" s="42"/>
    </row>
    <row r="561" spans="2:2">
      <c r="B561" s="42"/>
    </row>
    <row r="562" spans="2:2">
      <c r="B562" s="42"/>
    </row>
    <row r="563" spans="2:2">
      <c r="B563" s="42"/>
    </row>
    <row r="564" spans="2:2">
      <c r="B564" s="42"/>
    </row>
    <row r="565" spans="2:2">
      <c r="B565" s="42"/>
    </row>
    <row r="566" spans="2:2">
      <c r="B566" s="42"/>
    </row>
    <row r="567" spans="2:2">
      <c r="B567" s="42"/>
    </row>
    <row r="568" spans="2:2">
      <c r="B568" s="42"/>
    </row>
    <row r="569" spans="2:2">
      <c r="B569" s="42"/>
    </row>
    <row r="570" spans="2:2">
      <c r="B570" s="42"/>
    </row>
    <row r="571" spans="2:2">
      <c r="B571" s="42"/>
    </row>
    <row r="572" spans="2:2">
      <c r="B572" s="42"/>
    </row>
    <row r="573" spans="2:2">
      <c r="B573" s="42"/>
    </row>
    <row r="574" spans="2:2">
      <c r="B574" s="42"/>
    </row>
    <row r="575" spans="2:2">
      <c r="B575" s="42"/>
    </row>
    <row r="576" spans="2:2">
      <c r="B576" s="42"/>
    </row>
    <row r="577" spans="2:2">
      <c r="B577" s="42"/>
    </row>
    <row r="578" spans="2:2">
      <c r="B578" s="42"/>
    </row>
    <row r="579" spans="2:2">
      <c r="B579" s="42"/>
    </row>
    <row r="580" spans="2:2">
      <c r="B580" s="42"/>
    </row>
    <row r="581" spans="2:2">
      <c r="B581" s="42"/>
    </row>
    <row r="582" spans="2:2">
      <c r="B582" s="42"/>
    </row>
    <row r="583" spans="2:2">
      <c r="B583" s="42"/>
    </row>
    <row r="584" spans="2:2">
      <c r="B584" s="42"/>
    </row>
    <row r="585" spans="2:2">
      <c r="B585" s="42"/>
    </row>
    <row r="586" spans="2:2">
      <c r="B586" s="42"/>
    </row>
    <row r="587" spans="2:2">
      <c r="B587" s="42"/>
    </row>
    <row r="588" spans="2:2">
      <c r="B588" s="42"/>
    </row>
    <row r="589" spans="2:2">
      <c r="B589" s="42"/>
    </row>
    <row r="590" spans="2:2">
      <c r="B590" s="42"/>
    </row>
    <row r="591" spans="2:2">
      <c r="B591" s="42"/>
    </row>
    <row r="592" spans="2:2">
      <c r="B592" s="42"/>
    </row>
    <row r="593" spans="2:2">
      <c r="B593" s="42"/>
    </row>
    <row r="594" spans="2:2">
      <c r="B594" s="42"/>
    </row>
    <row r="595" spans="2:2">
      <c r="B595" s="42"/>
    </row>
    <row r="596" spans="2:2">
      <c r="B596" s="42"/>
    </row>
    <row r="597" spans="2:2">
      <c r="B597" s="42"/>
    </row>
    <row r="598" spans="2:2">
      <c r="B598" s="42"/>
    </row>
    <row r="599" spans="2:2">
      <c r="B599" s="42"/>
    </row>
    <row r="600" spans="2:2">
      <c r="B600" s="42"/>
    </row>
    <row r="601" spans="2:2">
      <c r="B601" s="42"/>
    </row>
    <row r="602" spans="2:2">
      <c r="B602" s="42"/>
    </row>
    <row r="603" spans="2:2">
      <c r="B603" s="42"/>
    </row>
    <row r="604" spans="2:2">
      <c r="B604" s="42"/>
    </row>
    <row r="605" spans="2:2">
      <c r="B605" s="42"/>
    </row>
    <row r="606" spans="2:2">
      <c r="B606" s="42"/>
    </row>
    <row r="607" spans="2:2">
      <c r="B607" s="42"/>
    </row>
    <row r="608" spans="2:2">
      <c r="B608" s="42"/>
    </row>
    <row r="609" spans="2:2">
      <c r="B609" s="42"/>
    </row>
    <row r="610" spans="2:2">
      <c r="B610" s="42"/>
    </row>
    <row r="611" spans="2:2">
      <c r="B611" s="42"/>
    </row>
    <row r="612" spans="2:2">
      <c r="B612" s="42"/>
    </row>
    <row r="613" spans="2:2">
      <c r="B613" s="42"/>
    </row>
    <row r="614" spans="2:2">
      <c r="B614" s="42"/>
    </row>
    <row r="615" spans="2:2">
      <c r="B615" s="42"/>
    </row>
    <row r="616" spans="2:2">
      <c r="B616" s="42"/>
    </row>
    <row r="617" spans="2:2">
      <c r="B617" s="42"/>
    </row>
    <row r="618" spans="2:2">
      <c r="B618" s="42"/>
    </row>
    <row r="619" spans="2:2">
      <c r="B619" s="42"/>
    </row>
    <row r="620" spans="2:2">
      <c r="B620" s="42"/>
    </row>
    <row r="621" spans="2:2">
      <c r="B621" s="42"/>
    </row>
    <row r="622" spans="2:2">
      <c r="B622" s="42"/>
    </row>
    <row r="623" spans="2:2">
      <c r="B623" s="42"/>
    </row>
    <row r="624" spans="2:2">
      <c r="B624" s="42"/>
    </row>
    <row r="625" spans="2:2">
      <c r="B625" s="42"/>
    </row>
    <row r="626" spans="2:2">
      <c r="B626" s="42"/>
    </row>
    <row r="627" spans="2:2">
      <c r="B627" s="42"/>
    </row>
    <row r="628" spans="2:2">
      <c r="B628" s="42"/>
    </row>
    <row r="629" spans="2:2">
      <c r="B629" s="42"/>
    </row>
    <row r="630" spans="2:2">
      <c r="B630" s="42"/>
    </row>
    <row r="631" spans="2:2">
      <c r="B631" s="42"/>
    </row>
    <row r="632" spans="2:2">
      <c r="B632" s="42"/>
    </row>
    <row r="633" spans="2:2">
      <c r="B633" s="42"/>
    </row>
    <row r="634" spans="2:2">
      <c r="B634" s="42"/>
    </row>
    <row r="635" spans="2:2">
      <c r="B635" s="42"/>
    </row>
    <row r="636" spans="2:2">
      <c r="B636" s="42"/>
    </row>
    <row r="637" spans="2:2">
      <c r="B637" s="42"/>
    </row>
    <row r="638" spans="2:2">
      <c r="B638" s="42"/>
    </row>
    <row r="639" spans="2:2">
      <c r="B639" s="42"/>
    </row>
    <row r="640" spans="2:2">
      <c r="B640" s="42"/>
    </row>
    <row r="641" spans="2:2">
      <c r="B641" s="42"/>
    </row>
    <row r="642" spans="2:2">
      <c r="B642" s="42"/>
    </row>
    <row r="643" spans="2:2">
      <c r="B643" s="42"/>
    </row>
    <row r="644" spans="2:2">
      <c r="B644" s="42"/>
    </row>
    <row r="645" spans="2:2">
      <c r="B645" s="42"/>
    </row>
    <row r="646" spans="2:2">
      <c r="B646" s="42"/>
    </row>
    <row r="647" spans="2:2">
      <c r="B647" s="42"/>
    </row>
    <row r="648" spans="2:2">
      <c r="B648" s="42"/>
    </row>
    <row r="649" spans="2:2">
      <c r="B649" s="42"/>
    </row>
    <row r="650" spans="2:2">
      <c r="B650" s="42"/>
    </row>
    <row r="651" spans="2:2">
      <c r="B651" s="42"/>
    </row>
    <row r="652" spans="2:2">
      <c r="B652" s="42"/>
    </row>
    <row r="653" spans="2:2">
      <c r="B653" s="42"/>
    </row>
    <row r="654" spans="2:2">
      <c r="B654" s="42"/>
    </row>
    <row r="655" spans="2:2">
      <c r="B655" s="42"/>
    </row>
    <row r="656" spans="2:2">
      <c r="B656" s="42"/>
    </row>
    <row r="657" spans="2:2">
      <c r="B657" s="42"/>
    </row>
    <row r="658" spans="2:2">
      <c r="B658" s="42"/>
    </row>
    <row r="659" spans="2:2">
      <c r="B659" s="42"/>
    </row>
    <row r="660" spans="2:2">
      <c r="B660" s="42"/>
    </row>
    <row r="661" spans="2:2">
      <c r="B661" s="42"/>
    </row>
    <row r="662" spans="2:2">
      <c r="B662" s="42"/>
    </row>
    <row r="663" spans="2:2">
      <c r="B663" s="42"/>
    </row>
    <row r="664" spans="2:2">
      <c r="B664" s="42"/>
    </row>
    <row r="665" spans="2:2">
      <c r="B665" s="42"/>
    </row>
    <row r="666" spans="2:2">
      <c r="B666" s="42"/>
    </row>
    <row r="667" spans="2:2">
      <c r="B667" s="42"/>
    </row>
    <row r="668" spans="2:2">
      <c r="B668" s="42"/>
    </row>
    <row r="669" spans="2:2">
      <c r="B669" s="42"/>
    </row>
    <row r="670" spans="2:2">
      <c r="B670" s="42"/>
    </row>
    <row r="671" spans="2:2">
      <c r="B671" s="42"/>
    </row>
    <row r="672" spans="2:2">
      <c r="B672" s="42"/>
    </row>
    <row r="673" spans="2:2">
      <c r="B673" s="42"/>
    </row>
    <row r="674" spans="2:2">
      <c r="B674" s="42"/>
    </row>
    <row r="675" spans="2:2">
      <c r="B675" s="42"/>
    </row>
    <row r="676" spans="2:2">
      <c r="B676" s="42"/>
    </row>
    <row r="677" spans="2:2">
      <c r="B677" s="42"/>
    </row>
    <row r="678" spans="2:2">
      <c r="B678" s="42"/>
    </row>
    <row r="679" spans="2:2">
      <c r="B679" s="42"/>
    </row>
    <row r="680" spans="2:2">
      <c r="B680" s="42"/>
    </row>
    <row r="681" spans="2:2">
      <c r="B681" s="42"/>
    </row>
    <row r="682" spans="2:2">
      <c r="B682" s="42"/>
    </row>
    <row r="683" spans="2:2">
      <c r="B683" s="42"/>
    </row>
    <row r="684" spans="2:2">
      <c r="B684" s="42"/>
    </row>
    <row r="685" spans="2:2">
      <c r="B685" s="42"/>
    </row>
    <row r="686" spans="2:2">
      <c r="B686" s="42"/>
    </row>
    <row r="687" spans="2:2">
      <c r="B687" s="42"/>
    </row>
    <row r="688" spans="2:2">
      <c r="B688" s="42"/>
    </row>
    <row r="689" spans="2:2">
      <c r="B689" s="42"/>
    </row>
    <row r="690" spans="2:2">
      <c r="B690" s="42"/>
    </row>
    <row r="691" spans="2:2">
      <c r="B691" s="42"/>
    </row>
    <row r="692" spans="2:2">
      <c r="B692" s="42"/>
    </row>
    <row r="693" spans="2:2">
      <c r="B693" s="42"/>
    </row>
    <row r="694" spans="2:2">
      <c r="B694" s="42"/>
    </row>
    <row r="695" spans="2:2">
      <c r="B695" s="42"/>
    </row>
    <row r="696" spans="2:2">
      <c r="B696" s="42"/>
    </row>
    <row r="697" spans="2:2">
      <c r="B697" s="42"/>
    </row>
    <row r="698" spans="2:2">
      <c r="B698" s="42"/>
    </row>
    <row r="699" spans="2:2">
      <c r="B699" s="42"/>
    </row>
    <row r="700" spans="2:2">
      <c r="B700" s="42"/>
    </row>
    <row r="701" spans="2:2">
      <c r="B701" s="42"/>
    </row>
    <row r="702" spans="2:2">
      <c r="B702" s="42"/>
    </row>
    <row r="703" spans="2:2">
      <c r="B703" s="42"/>
    </row>
    <row r="704" spans="2:2">
      <c r="B704" s="42"/>
    </row>
    <row r="705" spans="2:2">
      <c r="B705" s="42"/>
    </row>
    <row r="706" spans="2:2">
      <c r="B706" s="42"/>
    </row>
    <row r="707" spans="2:2">
      <c r="B707" s="42"/>
    </row>
    <row r="708" spans="2:2">
      <c r="B708" s="42"/>
    </row>
    <row r="709" spans="2:2">
      <c r="B709" s="42"/>
    </row>
    <row r="710" spans="2:2">
      <c r="B710" s="42"/>
    </row>
    <row r="711" spans="2:2">
      <c r="B711" s="42"/>
    </row>
    <row r="712" spans="2:2">
      <c r="B712" s="42"/>
    </row>
    <row r="713" spans="2:2">
      <c r="B713" s="42"/>
    </row>
    <row r="714" spans="2:2">
      <c r="B714" s="42"/>
    </row>
    <row r="715" spans="2:2">
      <c r="B715" s="42"/>
    </row>
    <row r="716" spans="2:2">
      <c r="B716" s="42"/>
    </row>
    <row r="717" spans="2:2">
      <c r="B717" s="42"/>
    </row>
    <row r="718" spans="2:2">
      <c r="B718" s="42"/>
    </row>
    <row r="719" spans="2:2">
      <c r="B719" s="42"/>
    </row>
    <row r="720" spans="2:2">
      <c r="B720" s="42"/>
    </row>
    <row r="721" spans="2:2">
      <c r="B721" s="42"/>
    </row>
    <row r="722" spans="2:2">
      <c r="B722" s="42"/>
    </row>
    <row r="723" spans="2:2">
      <c r="B723" s="42"/>
    </row>
    <row r="724" spans="2:2">
      <c r="B724" s="42"/>
    </row>
    <row r="725" spans="2:2">
      <c r="B725" s="42"/>
    </row>
    <row r="726" spans="2:2">
      <c r="B726" s="42"/>
    </row>
    <row r="727" spans="2:2">
      <c r="B727" s="42"/>
    </row>
    <row r="728" spans="2:2">
      <c r="B728" s="42"/>
    </row>
    <row r="729" spans="2:2">
      <c r="B729" s="42"/>
    </row>
    <row r="730" spans="2:2">
      <c r="B730" s="42"/>
    </row>
    <row r="731" spans="2:2">
      <c r="B731" s="42"/>
    </row>
    <row r="732" spans="2:2">
      <c r="B732" s="42"/>
    </row>
    <row r="733" spans="2:2">
      <c r="B733" s="42"/>
    </row>
    <row r="734" spans="2:2">
      <c r="B734" s="42"/>
    </row>
    <row r="735" spans="2:2">
      <c r="B735" s="42"/>
    </row>
    <row r="736" spans="2:2">
      <c r="B736" s="42"/>
    </row>
    <row r="737" spans="2:2">
      <c r="B737" s="42"/>
    </row>
    <row r="738" spans="2:2">
      <c r="B738" s="42"/>
    </row>
    <row r="739" spans="2:2">
      <c r="B739" s="42"/>
    </row>
    <row r="740" spans="2:2">
      <c r="B740" s="42"/>
    </row>
    <row r="741" spans="2:2">
      <c r="B741" s="42"/>
    </row>
    <row r="742" spans="2:2">
      <c r="B742" s="42"/>
    </row>
    <row r="743" spans="2:2">
      <c r="B743" s="42"/>
    </row>
    <row r="744" spans="2:2">
      <c r="B744" s="42"/>
    </row>
    <row r="745" spans="2:2">
      <c r="B745" s="42"/>
    </row>
    <row r="746" spans="2:2">
      <c r="B746" s="42"/>
    </row>
    <row r="747" spans="2:2">
      <c r="B747" s="42"/>
    </row>
    <row r="748" spans="2:2">
      <c r="B748" s="42"/>
    </row>
    <row r="749" spans="2:2">
      <c r="B749" s="42"/>
    </row>
    <row r="750" spans="2:2">
      <c r="B750" s="42"/>
    </row>
    <row r="751" spans="2:2">
      <c r="B751" s="42"/>
    </row>
    <row r="752" spans="2:2">
      <c r="B752" s="42"/>
    </row>
    <row r="753" spans="2:2">
      <c r="B753" s="42"/>
    </row>
    <row r="754" spans="2:2">
      <c r="B754" s="42"/>
    </row>
    <row r="755" spans="2:2">
      <c r="B755" s="42"/>
    </row>
    <row r="756" spans="2:2">
      <c r="B756" s="42"/>
    </row>
    <row r="757" spans="2:2">
      <c r="B757" s="42"/>
    </row>
    <row r="758" spans="2:2">
      <c r="B758" s="42"/>
    </row>
    <row r="759" spans="2:2">
      <c r="B759" s="42"/>
    </row>
    <row r="760" spans="2:2">
      <c r="B760" s="42"/>
    </row>
    <row r="761" spans="2:2">
      <c r="B761" s="42"/>
    </row>
    <row r="762" spans="2:2">
      <c r="B762" s="42"/>
    </row>
    <row r="763" spans="2:2">
      <c r="B763" s="42"/>
    </row>
    <row r="764" spans="2:2">
      <c r="B764" s="42"/>
    </row>
    <row r="765" spans="2:2">
      <c r="B765" s="42"/>
    </row>
    <row r="766" spans="2:2">
      <c r="B766" s="42"/>
    </row>
    <row r="767" spans="2:2">
      <c r="B767" s="42"/>
    </row>
    <row r="768" spans="2:2">
      <c r="B768" s="42"/>
    </row>
    <row r="769" spans="2:2">
      <c r="B769" s="42"/>
    </row>
    <row r="770" spans="2:2">
      <c r="B770" s="42"/>
    </row>
    <row r="771" spans="2:2">
      <c r="B771" s="42"/>
    </row>
    <row r="772" spans="2:2">
      <c r="B772" s="42"/>
    </row>
    <row r="773" spans="2:2">
      <c r="B773" s="42"/>
    </row>
    <row r="774" spans="2:2">
      <c r="B774" s="42"/>
    </row>
    <row r="775" spans="2:2">
      <c r="B775" s="42"/>
    </row>
    <row r="776" spans="2:2">
      <c r="B776" s="42"/>
    </row>
    <row r="777" spans="2:2">
      <c r="B777" s="42"/>
    </row>
    <row r="778" spans="2:2">
      <c r="B778" s="42"/>
    </row>
    <row r="779" spans="2:2">
      <c r="B779" s="42"/>
    </row>
    <row r="780" spans="2:2">
      <c r="B780" s="42"/>
    </row>
    <row r="781" spans="2:2">
      <c r="B781" s="42"/>
    </row>
    <row r="782" spans="2:2">
      <c r="B782" s="42"/>
    </row>
    <row r="783" spans="2:2">
      <c r="B783" s="42"/>
    </row>
    <row r="784" spans="2:2">
      <c r="B784" s="42"/>
    </row>
    <row r="785" spans="2:2">
      <c r="B785" s="42"/>
    </row>
    <row r="786" spans="2:2">
      <c r="B786" s="42"/>
    </row>
    <row r="787" spans="2:2">
      <c r="B787" s="42"/>
    </row>
    <row r="788" spans="2:2">
      <c r="B788" s="42"/>
    </row>
    <row r="789" spans="2:2">
      <c r="B789" s="42"/>
    </row>
    <row r="790" spans="2:2">
      <c r="B790" s="42"/>
    </row>
    <row r="791" spans="2:2">
      <c r="B791" s="42"/>
    </row>
    <row r="792" spans="2:2">
      <c r="B792" s="42"/>
    </row>
    <row r="793" spans="2:2">
      <c r="B793" s="42"/>
    </row>
    <row r="794" spans="2:2">
      <c r="B794" s="42"/>
    </row>
    <row r="795" spans="2:2">
      <c r="B795" s="42"/>
    </row>
    <row r="796" spans="2:2">
      <c r="B796" s="42"/>
    </row>
    <row r="797" spans="2:2">
      <c r="B797" s="42"/>
    </row>
    <row r="798" spans="2:2">
      <c r="B798" s="42"/>
    </row>
    <row r="799" spans="2:2">
      <c r="B799" s="42"/>
    </row>
    <row r="800" spans="2:2">
      <c r="B800" s="42"/>
    </row>
    <row r="801" spans="2:2">
      <c r="B801" s="42"/>
    </row>
    <row r="802" spans="2:2">
      <c r="B802" s="42"/>
    </row>
    <row r="803" spans="2:2">
      <c r="B803" s="42"/>
    </row>
    <row r="804" spans="2:2">
      <c r="B804" s="42"/>
    </row>
    <row r="805" spans="2:2">
      <c r="B805" s="42"/>
    </row>
    <row r="806" spans="2:2">
      <c r="B806" s="42"/>
    </row>
    <row r="807" spans="2:2">
      <c r="B807" s="42"/>
    </row>
    <row r="808" spans="2:2">
      <c r="B808" s="42"/>
    </row>
    <row r="809" spans="2:2">
      <c r="B809" s="42"/>
    </row>
    <row r="810" spans="2:2">
      <c r="B810" s="42"/>
    </row>
    <row r="811" spans="2:2">
      <c r="B811" s="42"/>
    </row>
    <row r="812" spans="2:2">
      <c r="B812" s="42"/>
    </row>
    <row r="813" spans="2:2">
      <c r="B813" s="42"/>
    </row>
    <row r="814" spans="2:2">
      <c r="B814" s="42"/>
    </row>
    <row r="815" spans="2:2">
      <c r="B815" s="42"/>
    </row>
    <row r="816" spans="2:2">
      <c r="B816" s="42"/>
    </row>
    <row r="817" spans="2:2">
      <c r="B817" s="42"/>
    </row>
    <row r="818" spans="2:2">
      <c r="B818" s="42"/>
    </row>
    <row r="819" spans="2:2">
      <c r="B819" s="42"/>
    </row>
    <row r="820" spans="2:2">
      <c r="B820" s="42"/>
    </row>
    <row r="821" spans="2:2">
      <c r="B821" s="42"/>
    </row>
    <row r="822" spans="2:2">
      <c r="B822" s="42"/>
    </row>
    <row r="823" spans="2:2">
      <c r="B823" s="42"/>
    </row>
    <row r="824" spans="2:2">
      <c r="B824" s="42"/>
    </row>
    <row r="825" spans="2:2">
      <c r="B825" s="42"/>
    </row>
    <row r="826" spans="2:2">
      <c r="B826" s="42"/>
    </row>
    <row r="827" spans="2:2">
      <c r="B827" s="42"/>
    </row>
    <row r="828" spans="2:2">
      <c r="B828" s="42"/>
    </row>
    <row r="829" spans="2:2">
      <c r="B829" s="42"/>
    </row>
    <row r="830" spans="2:2">
      <c r="B830" s="42"/>
    </row>
    <row r="831" spans="2:2">
      <c r="B831" s="42"/>
    </row>
    <row r="832" spans="2:2">
      <c r="B832" s="42"/>
    </row>
    <row r="833" spans="2:2">
      <c r="B833" s="42"/>
    </row>
    <row r="834" spans="2:2">
      <c r="B834" s="42"/>
    </row>
    <row r="835" spans="2:2">
      <c r="B835" s="42"/>
    </row>
    <row r="836" spans="2:2">
      <c r="B836" s="42"/>
    </row>
    <row r="837" spans="2:2">
      <c r="B837" s="42"/>
    </row>
    <row r="838" spans="2:2">
      <c r="B838" s="42"/>
    </row>
    <row r="839" spans="2:2">
      <c r="B839" s="42"/>
    </row>
    <row r="840" spans="2:2">
      <c r="B840" s="42"/>
    </row>
    <row r="841" spans="2:2">
      <c r="B841" s="42"/>
    </row>
    <row r="842" spans="2:2">
      <c r="B842" s="42"/>
    </row>
    <row r="843" spans="2:2">
      <c r="B843" s="42"/>
    </row>
    <row r="844" spans="2:2">
      <c r="B844" s="42"/>
    </row>
    <row r="845" spans="2:2">
      <c r="B845" s="42"/>
    </row>
    <row r="846" spans="2:2">
      <c r="B846" s="42"/>
    </row>
    <row r="847" spans="2:2">
      <c r="B847" s="42"/>
    </row>
    <row r="848" spans="2:2">
      <c r="B848" s="42"/>
    </row>
    <row r="849" spans="2:2">
      <c r="B849" s="42"/>
    </row>
    <row r="850" spans="2:2">
      <c r="B850" s="42"/>
    </row>
    <row r="851" spans="2:2">
      <c r="B851" s="42"/>
    </row>
    <row r="852" spans="2:2">
      <c r="B852" s="42"/>
    </row>
    <row r="853" spans="2:2">
      <c r="B853" s="42"/>
    </row>
    <row r="854" spans="2:2">
      <c r="B854" s="42"/>
    </row>
    <row r="855" spans="2:2">
      <c r="B855" s="42"/>
    </row>
    <row r="856" spans="2:2">
      <c r="B856" s="42"/>
    </row>
    <row r="857" spans="2:2">
      <c r="B857" s="42"/>
    </row>
    <row r="858" spans="2:2">
      <c r="B858" s="42"/>
    </row>
    <row r="859" spans="2:2">
      <c r="B859" s="42"/>
    </row>
    <row r="860" spans="2:2">
      <c r="B860" s="42"/>
    </row>
    <row r="861" spans="2:2">
      <c r="B861" s="42"/>
    </row>
    <row r="862" spans="2:2">
      <c r="B862" s="42"/>
    </row>
    <row r="863" spans="2:2">
      <c r="B863" s="42"/>
    </row>
    <row r="864" spans="2:2">
      <c r="B864" s="42"/>
    </row>
    <row r="865" spans="2:2">
      <c r="B865" s="42"/>
    </row>
    <row r="866" spans="2:2">
      <c r="B866" s="42"/>
    </row>
    <row r="867" spans="2:2">
      <c r="B867" s="42"/>
    </row>
    <row r="868" spans="2:2">
      <c r="B868" s="42"/>
    </row>
    <row r="869" spans="2:2">
      <c r="B869" s="42"/>
    </row>
    <row r="870" spans="2:2">
      <c r="B870" s="42"/>
    </row>
    <row r="871" spans="2:2">
      <c r="B871" s="42"/>
    </row>
    <row r="872" spans="2:2">
      <c r="B872" s="42"/>
    </row>
    <row r="873" spans="2:2">
      <c r="B873" s="42"/>
    </row>
    <row r="874" spans="2:2">
      <c r="B874" s="42"/>
    </row>
    <row r="875" spans="2:2">
      <c r="B875" s="42"/>
    </row>
    <row r="876" spans="2:2">
      <c r="B876" s="42"/>
    </row>
    <row r="877" spans="2:2">
      <c r="B877" s="42"/>
    </row>
    <row r="878" spans="2:2">
      <c r="B878" s="42"/>
    </row>
    <row r="879" spans="2:2">
      <c r="B879" s="42"/>
    </row>
    <row r="880" spans="2:2">
      <c r="B880" s="42"/>
    </row>
    <row r="881" spans="2:2">
      <c r="B881" s="42"/>
    </row>
    <row r="882" spans="2:2">
      <c r="B882" s="42"/>
    </row>
    <row r="883" spans="2:2">
      <c r="B883" s="42"/>
    </row>
    <row r="884" spans="2:2">
      <c r="B884" s="42"/>
    </row>
    <row r="885" spans="2:2">
      <c r="B885" s="42"/>
    </row>
    <row r="886" spans="2:2">
      <c r="B886" s="42"/>
    </row>
    <row r="887" spans="2:2">
      <c r="B887" s="42"/>
    </row>
    <row r="888" spans="2:2">
      <c r="B888" s="42"/>
    </row>
    <row r="889" spans="2:2">
      <c r="B889" s="42"/>
    </row>
    <row r="890" spans="2:2">
      <c r="B890" s="42"/>
    </row>
    <row r="891" spans="2:2">
      <c r="B891" s="42"/>
    </row>
    <row r="892" spans="2:2">
      <c r="B892" s="42"/>
    </row>
    <row r="893" spans="2:2">
      <c r="B893" s="42"/>
    </row>
    <row r="894" spans="2:2">
      <c r="B894" s="42"/>
    </row>
    <row r="895" spans="2:2">
      <c r="B895" s="42"/>
    </row>
    <row r="896" spans="2:2">
      <c r="B896" s="42"/>
    </row>
    <row r="897" spans="2:2">
      <c r="B897" s="42"/>
    </row>
    <row r="898" spans="2:2">
      <c r="B898" s="42"/>
    </row>
    <row r="899" spans="2:2">
      <c r="B899" s="42"/>
    </row>
    <row r="900" spans="2:2">
      <c r="B900" s="42"/>
    </row>
    <row r="901" spans="2:2">
      <c r="B901" s="42"/>
    </row>
    <row r="902" spans="2:2">
      <c r="B902" s="42"/>
    </row>
    <row r="903" spans="2:2">
      <c r="B903" s="42"/>
    </row>
    <row r="904" spans="2:2">
      <c r="B904" s="42"/>
    </row>
    <row r="905" spans="2:2">
      <c r="B905" s="42"/>
    </row>
    <row r="906" spans="2:2">
      <c r="B906" s="42"/>
    </row>
    <row r="907" spans="2:2">
      <c r="B907" s="42"/>
    </row>
    <row r="908" spans="2:2">
      <c r="B908" s="42"/>
    </row>
    <row r="909" spans="2:2">
      <c r="B909" s="42"/>
    </row>
    <row r="910" spans="2:2">
      <c r="B910" s="42"/>
    </row>
    <row r="911" spans="2:2">
      <c r="B911" s="42"/>
    </row>
    <row r="912" spans="2:2">
      <c r="B912" s="42"/>
    </row>
    <row r="913" spans="2:2">
      <c r="B913" s="42"/>
    </row>
    <row r="914" spans="2:2">
      <c r="B914" s="42"/>
    </row>
    <row r="915" spans="2:2">
      <c r="B915" s="42"/>
    </row>
    <row r="916" spans="2:2">
      <c r="B916" s="42"/>
    </row>
    <row r="917" spans="2:2">
      <c r="B917" s="42"/>
    </row>
    <row r="918" spans="2:2">
      <c r="B918" s="42"/>
    </row>
    <row r="919" spans="2:2">
      <c r="B919" s="42"/>
    </row>
    <row r="920" spans="2:2">
      <c r="B920" s="42"/>
    </row>
    <row r="921" spans="2:2">
      <c r="B921" s="42"/>
    </row>
    <row r="922" spans="2:2">
      <c r="B922" s="42"/>
    </row>
    <row r="923" spans="2:2">
      <c r="B923" s="42"/>
    </row>
    <row r="924" spans="2:2">
      <c r="B924" s="42"/>
    </row>
    <row r="925" spans="2:2">
      <c r="B925" s="42"/>
    </row>
    <row r="926" spans="2:2">
      <c r="B926" s="42"/>
    </row>
    <row r="927" spans="2:2">
      <c r="B927" s="42"/>
    </row>
    <row r="928" spans="2:2">
      <c r="B928" s="42"/>
    </row>
    <row r="929" spans="2:2">
      <c r="B929" s="42"/>
    </row>
    <row r="930" spans="2:2">
      <c r="B930" s="42"/>
    </row>
    <row r="931" spans="2:2">
      <c r="B931" s="42"/>
    </row>
    <row r="932" spans="2:2">
      <c r="B932" s="42"/>
    </row>
    <row r="933" spans="2:2">
      <c r="B933" s="42"/>
    </row>
    <row r="934" spans="2:2">
      <c r="B934" s="42"/>
    </row>
    <row r="935" spans="2:2">
      <c r="B935" s="42"/>
    </row>
    <row r="936" spans="2:2">
      <c r="B936" s="42"/>
    </row>
    <row r="937" spans="2:2">
      <c r="B937" s="42"/>
    </row>
    <row r="938" spans="2:2">
      <c r="B938" s="42"/>
    </row>
    <row r="939" spans="2:2">
      <c r="B939" s="42"/>
    </row>
    <row r="940" spans="2:2">
      <c r="B940" s="42"/>
    </row>
    <row r="941" spans="2:2">
      <c r="B941" s="42"/>
    </row>
    <row r="942" spans="2:2">
      <c r="B942" s="42"/>
    </row>
    <row r="943" spans="2:2">
      <c r="B943" s="42"/>
    </row>
    <row r="944" spans="2:2">
      <c r="B944" s="42"/>
    </row>
    <row r="945" spans="2:2">
      <c r="B945" s="42"/>
    </row>
    <row r="946" spans="2:2">
      <c r="B946" s="42"/>
    </row>
    <row r="947" spans="2:2">
      <c r="B947" s="42"/>
    </row>
    <row r="948" spans="2:2">
      <c r="B948" s="42"/>
    </row>
    <row r="949" spans="2:2">
      <c r="B949" s="42"/>
    </row>
    <row r="950" spans="2:2">
      <c r="B950" s="42"/>
    </row>
    <row r="951" spans="2:2">
      <c r="B951" s="42"/>
    </row>
    <row r="952" spans="2:2">
      <c r="B952" s="42"/>
    </row>
    <row r="953" spans="2:2">
      <c r="B953" s="42"/>
    </row>
    <row r="954" spans="2:2">
      <c r="B954" s="42"/>
    </row>
    <row r="955" spans="2:2">
      <c r="B955" s="42"/>
    </row>
    <row r="956" spans="2:2">
      <c r="B956" s="42"/>
    </row>
    <row r="957" spans="2:2">
      <c r="B957" s="42"/>
    </row>
    <row r="958" spans="2:2">
      <c r="B958" s="42"/>
    </row>
    <row r="959" spans="2:2">
      <c r="B959" s="42"/>
    </row>
    <row r="960" spans="2:2">
      <c r="B960" s="42"/>
    </row>
    <row r="961" spans="2:2">
      <c r="B961" s="42"/>
    </row>
    <row r="962" spans="2:2">
      <c r="B962" s="42"/>
    </row>
    <row r="963" spans="2:2">
      <c r="B963" s="42"/>
    </row>
    <row r="964" spans="2:2">
      <c r="B964" s="42"/>
    </row>
    <row r="965" spans="2:2">
      <c r="B965" s="42"/>
    </row>
    <row r="966" spans="2:2">
      <c r="B966" s="42"/>
    </row>
    <row r="967" spans="2:2">
      <c r="B967" s="42"/>
    </row>
    <row r="968" spans="2:2">
      <c r="B968" s="42"/>
    </row>
    <row r="969" spans="2:2">
      <c r="B969" s="42"/>
    </row>
    <row r="970" spans="2:2">
      <c r="B970" s="42"/>
    </row>
    <row r="971" spans="2:2">
      <c r="B971" s="42"/>
    </row>
    <row r="972" spans="2:2">
      <c r="B972" s="42"/>
    </row>
    <row r="973" spans="2:2">
      <c r="B973" s="42"/>
    </row>
    <row r="974" spans="2:2">
      <c r="B974" s="42"/>
    </row>
    <row r="975" spans="2:2">
      <c r="B975" s="42"/>
    </row>
    <row r="976" spans="2:2">
      <c r="B976" s="42"/>
    </row>
    <row r="977" spans="2:2">
      <c r="B977" s="42"/>
    </row>
    <row r="978" spans="2:2">
      <c r="B978" s="42"/>
    </row>
    <row r="979" spans="2:2">
      <c r="B979" s="42"/>
    </row>
    <row r="980" spans="2:2">
      <c r="B980" s="42"/>
    </row>
    <row r="981" spans="2:2">
      <c r="B981" s="42"/>
    </row>
    <row r="982" spans="2:2">
      <c r="B982" s="42"/>
    </row>
    <row r="983" spans="2:2">
      <c r="B983" s="42"/>
    </row>
    <row r="984" spans="2:2">
      <c r="B984" s="42"/>
    </row>
    <row r="985" spans="2:2">
      <c r="B985" s="42"/>
    </row>
    <row r="986" spans="2:2">
      <c r="B986" s="42"/>
    </row>
    <row r="987" spans="2:2">
      <c r="B987" s="42"/>
    </row>
    <row r="988" spans="2:2">
      <c r="B988" s="42"/>
    </row>
    <row r="989" spans="2:2">
      <c r="B989" s="42"/>
    </row>
    <row r="990" spans="2:2">
      <c r="B990" s="42"/>
    </row>
    <row r="991" spans="2:2">
      <c r="B991" s="42"/>
    </row>
    <row r="992" spans="2:2">
      <c r="B992" s="42"/>
    </row>
    <row r="993" spans="2:2">
      <c r="B993" s="42"/>
    </row>
    <row r="994" spans="2:2">
      <c r="B994" s="42"/>
    </row>
    <row r="995" spans="2:2">
      <c r="B995" s="42"/>
    </row>
    <row r="996" spans="2:2">
      <c r="B996" s="42"/>
    </row>
    <row r="997" spans="2:2">
      <c r="B997" s="42"/>
    </row>
    <row r="998" spans="2:2">
      <c r="B998" s="42"/>
    </row>
    <row r="999" spans="2:2">
      <c r="B999" s="42"/>
    </row>
    <row r="1000" spans="2:2">
      <c r="B1000" s="42"/>
    </row>
    <row r="1001" spans="2:2">
      <c r="B1001" s="42"/>
    </row>
    <row r="1002" spans="2:2">
      <c r="B1002" s="42"/>
    </row>
    <row r="1003" spans="2:2">
      <c r="B1003" s="42"/>
    </row>
    <row r="1004" spans="2:2">
      <c r="B1004" s="42"/>
    </row>
    <row r="1005" spans="2:2">
      <c r="B1005" s="42"/>
    </row>
    <row r="1006" spans="2:2">
      <c r="B1006" s="42"/>
    </row>
    <row r="1007" spans="2:2">
      <c r="B1007" s="42"/>
    </row>
    <row r="1008" spans="2:2">
      <c r="B1008" s="42"/>
    </row>
    <row r="1009" spans="2:2">
      <c r="B1009" s="42"/>
    </row>
    <row r="1010" spans="2:2">
      <c r="B1010" s="42"/>
    </row>
    <row r="1011" spans="2:2">
      <c r="B1011" s="42"/>
    </row>
    <row r="1012" spans="2:2">
      <c r="B1012" s="42"/>
    </row>
    <row r="1013" spans="2:2">
      <c r="B1013" s="42"/>
    </row>
    <row r="1014" spans="2:2">
      <c r="B1014" s="42"/>
    </row>
    <row r="1015" spans="2:2">
      <c r="B1015" s="42"/>
    </row>
    <row r="1016" spans="2:2">
      <c r="B1016" s="42"/>
    </row>
    <row r="1017" spans="2:2">
      <c r="B1017" s="42"/>
    </row>
    <row r="1018" spans="2:2">
      <c r="B1018" s="42"/>
    </row>
    <row r="1019" spans="2:2">
      <c r="B1019" s="42"/>
    </row>
    <row r="1020" spans="2:2">
      <c r="B1020" s="42"/>
    </row>
    <row r="1021" spans="2:2">
      <c r="B1021" s="42"/>
    </row>
    <row r="1022" spans="2:2">
      <c r="B1022" s="42"/>
    </row>
    <row r="1023" spans="2:2">
      <c r="B1023" s="42"/>
    </row>
    <row r="1024" spans="2:2">
      <c r="B1024" s="42"/>
    </row>
    <row r="1025" spans="2:2">
      <c r="B1025" s="42"/>
    </row>
    <row r="1026" spans="2:2">
      <c r="B1026" s="42"/>
    </row>
    <row r="1027" spans="2:2">
      <c r="B1027" s="42"/>
    </row>
    <row r="1028" spans="2:2">
      <c r="B1028" s="42"/>
    </row>
    <row r="1029" spans="2:2">
      <c r="B1029" s="42"/>
    </row>
    <row r="1030" spans="2:2">
      <c r="B1030" s="42"/>
    </row>
    <row r="1031" spans="2:2">
      <c r="B1031" s="42"/>
    </row>
    <row r="1032" spans="2:2">
      <c r="B1032" s="42"/>
    </row>
    <row r="1033" spans="2:2">
      <c r="B1033" s="42"/>
    </row>
    <row r="1034" spans="2:2">
      <c r="B1034" s="42"/>
    </row>
    <row r="1035" spans="2:2">
      <c r="B1035" s="42"/>
    </row>
    <row r="1036" spans="2:2">
      <c r="B1036" s="42"/>
    </row>
    <row r="1037" spans="2:2">
      <c r="B1037" s="42"/>
    </row>
    <row r="1038" spans="2:2">
      <c r="B1038" s="42"/>
    </row>
    <row r="1039" spans="2:2">
      <c r="B1039" s="42"/>
    </row>
    <row r="1040" spans="2:2">
      <c r="B1040" s="42"/>
    </row>
    <row r="1041" spans="2:2">
      <c r="B1041" s="42"/>
    </row>
    <row r="1042" spans="2:2">
      <c r="B1042" s="42"/>
    </row>
    <row r="1043" spans="2:2">
      <c r="B1043" s="42"/>
    </row>
    <row r="1044" spans="2:2">
      <c r="B1044" s="42"/>
    </row>
    <row r="1045" spans="2:2">
      <c r="B1045" s="42"/>
    </row>
    <row r="1046" spans="2:2">
      <c r="B1046" s="42"/>
    </row>
    <row r="1047" spans="2:2">
      <c r="B1047" s="42"/>
    </row>
    <row r="1048" spans="2:2">
      <c r="B1048" s="42"/>
    </row>
    <row r="1049" spans="2:2">
      <c r="B1049" s="42"/>
    </row>
    <row r="1050" spans="2:2">
      <c r="B1050" s="42"/>
    </row>
    <row r="1051" spans="2:2">
      <c r="B1051" s="42"/>
    </row>
    <row r="1052" spans="2:2">
      <c r="B1052" s="42"/>
    </row>
    <row r="1053" spans="2:2">
      <c r="B1053" s="42"/>
    </row>
    <row r="1054" spans="2:2">
      <c r="B1054" s="42"/>
    </row>
    <row r="1055" spans="2:2">
      <c r="B1055" s="42"/>
    </row>
    <row r="1056" spans="2:2">
      <c r="B1056" s="42"/>
    </row>
    <row r="1057" spans="2:2">
      <c r="B1057" s="42"/>
    </row>
    <row r="1058" spans="2:2">
      <c r="B1058" s="42"/>
    </row>
    <row r="1059" spans="2:2">
      <c r="B1059" s="42"/>
    </row>
    <row r="1060" spans="2:2">
      <c r="B1060" s="42"/>
    </row>
    <row r="1061" spans="2:2">
      <c r="B1061" s="42"/>
    </row>
    <row r="1062" spans="2:2">
      <c r="B1062" s="42"/>
    </row>
    <row r="1063" spans="2:2">
      <c r="B1063" s="42"/>
    </row>
    <row r="1064" spans="2:2">
      <c r="B1064" s="42"/>
    </row>
    <row r="1065" spans="2:2">
      <c r="B1065" s="42"/>
    </row>
    <row r="1066" spans="2:2">
      <c r="B1066" s="42"/>
    </row>
    <row r="1067" spans="2:2">
      <c r="B1067" s="42"/>
    </row>
    <row r="1068" spans="2:2">
      <c r="B1068" s="42"/>
    </row>
    <row r="1069" spans="2:2">
      <c r="B1069" s="42"/>
    </row>
    <row r="1070" spans="2:2">
      <c r="B1070" s="42"/>
    </row>
    <row r="1071" spans="2:2">
      <c r="B1071" s="42"/>
    </row>
    <row r="1072" spans="2:2">
      <c r="B1072" s="42"/>
    </row>
    <row r="1073" spans="2:2">
      <c r="B1073" s="42"/>
    </row>
    <row r="1074" spans="2:2">
      <c r="B1074" s="42"/>
    </row>
    <row r="1075" spans="2:2">
      <c r="B1075" s="42"/>
    </row>
    <row r="1076" spans="2:2">
      <c r="B1076" s="42"/>
    </row>
    <row r="1077" spans="2:2">
      <c r="B1077" s="42"/>
    </row>
    <row r="1078" spans="2:2">
      <c r="B1078" s="42"/>
    </row>
    <row r="1079" spans="2:2">
      <c r="B1079" s="42"/>
    </row>
    <row r="1080" spans="2:2">
      <c r="B1080" s="42"/>
    </row>
    <row r="1081" spans="2:2">
      <c r="B1081" s="42"/>
    </row>
    <row r="1082" spans="2:2">
      <c r="B1082" s="42"/>
    </row>
    <row r="1083" spans="2:2">
      <c r="B1083" s="42"/>
    </row>
    <row r="1084" spans="2:2">
      <c r="B1084" s="42"/>
    </row>
    <row r="1085" spans="2:2">
      <c r="B1085" s="42"/>
    </row>
    <row r="1086" spans="2:2">
      <c r="B1086" s="42"/>
    </row>
    <row r="1087" spans="2:2">
      <c r="B1087" s="42"/>
    </row>
    <row r="1088" spans="2:2">
      <c r="B1088" s="42"/>
    </row>
    <row r="1089" spans="2:2">
      <c r="B1089" s="42"/>
    </row>
    <row r="1090" spans="2:2">
      <c r="B1090" s="42"/>
    </row>
    <row r="1091" spans="2:2">
      <c r="B1091" s="42"/>
    </row>
    <row r="1092" spans="2:2">
      <c r="B1092" s="42"/>
    </row>
    <row r="1093" spans="2:2">
      <c r="B1093" s="42"/>
    </row>
    <row r="1094" spans="2:2">
      <c r="B1094" s="42"/>
    </row>
    <row r="1095" spans="2:2">
      <c r="B1095" s="42"/>
    </row>
    <row r="1096" spans="2:2">
      <c r="B1096" s="42"/>
    </row>
    <row r="1097" spans="2:2">
      <c r="B1097" s="42"/>
    </row>
    <row r="1098" spans="2:2">
      <c r="B1098" s="42"/>
    </row>
    <row r="1099" spans="2:2">
      <c r="B1099" s="42"/>
    </row>
    <row r="1100" spans="2:2">
      <c r="B1100" s="42"/>
    </row>
    <row r="1101" spans="2:2">
      <c r="B1101" s="42"/>
    </row>
    <row r="1102" spans="2:2">
      <c r="B1102" s="42"/>
    </row>
    <row r="1103" spans="2:2">
      <c r="B1103" s="42"/>
    </row>
    <row r="1104" spans="2:2">
      <c r="B1104" s="42"/>
    </row>
    <row r="1105" spans="2:2">
      <c r="B1105" s="42"/>
    </row>
    <row r="1106" spans="2:2">
      <c r="B1106" s="42"/>
    </row>
    <row r="1107" spans="2:2">
      <c r="B1107" s="42"/>
    </row>
    <row r="1108" spans="2:2">
      <c r="B1108" s="42"/>
    </row>
    <row r="1109" spans="2:2">
      <c r="B1109" s="42"/>
    </row>
    <row r="1110" spans="2:2">
      <c r="B1110" s="42"/>
    </row>
    <row r="1111" spans="2:2">
      <c r="B1111" s="42"/>
    </row>
    <row r="1112" spans="2:2">
      <c r="B1112" s="42"/>
    </row>
    <row r="1113" spans="2:2">
      <c r="B1113" s="42"/>
    </row>
    <row r="1114" spans="2:2">
      <c r="B1114" s="42"/>
    </row>
    <row r="1115" spans="2:2">
      <c r="B1115" s="42"/>
    </row>
    <row r="1116" spans="2:2">
      <c r="B1116" s="42"/>
    </row>
    <row r="1117" spans="2:2">
      <c r="B1117" s="42"/>
    </row>
    <row r="1118" spans="2:2">
      <c r="B1118" s="42"/>
    </row>
    <row r="1119" spans="2:2">
      <c r="B1119" s="42"/>
    </row>
    <row r="1120" spans="2:2">
      <c r="B1120" s="42"/>
    </row>
    <row r="1121" spans="2:2">
      <c r="B1121" s="42"/>
    </row>
    <row r="1122" spans="2:2">
      <c r="B1122" s="42"/>
    </row>
    <row r="1123" spans="2:2">
      <c r="B1123" s="42"/>
    </row>
    <row r="1124" spans="2:2">
      <c r="B1124" s="42"/>
    </row>
    <row r="1125" spans="2:2">
      <c r="B1125" s="42"/>
    </row>
    <row r="1126" spans="2:2">
      <c r="B1126" s="42"/>
    </row>
    <row r="1127" spans="2:2">
      <c r="B1127" s="42"/>
    </row>
    <row r="1128" spans="2:2">
      <c r="B1128" s="42"/>
    </row>
    <row r="1129" spans="2:2">
      <c r="B1129" s="42"/>
    </row>
    <row r="1130" spans="2:2">
      <c r="B1130" s="42"/>
    </row>
    <row r="1131" spans="2:2">
      <c r="B1131" s="42"/>
    </row>
    <row r="1132" spans="2:2">
      <c r="B1132" s="42"/>
    </row>
    <row r="1133" spans="2:2">
      <c r="B1133" s="42"/>
    </row>
    <row r="1134" spans="2:2">
      <c r="B1134" s="42"/>
    </row>
    <row r="1135" spans="2:2">
      <c r="B1135" s="42"/>
    </row>
    <row r="1136" spans="2:2">
      <c r="B1136" s="42"/>
    </row>
    <row r="1137" spans="2:2">
      <c r="B1137" s="42"/>
    </row>
    <row r="1138" spans="2:2">
      <c r="B1138" s="42"/>
    </row>
    <row r="1139" spans="2:2">
      <c r="B1139" s="42"/>
    </row>
    <row r="1140" spans="2:2">
      <c r="B1140" s="42"/>
    </row>
    <row r="1141" spans="2:2">
      <c r="B1141" s="42"/>
    </row>
    <row r="1142" spans="2:2">
      <c r="B1142" s="42"/>
    </row>
    <row r="1143" spans="2:2">
      <c r="B1143" s="42"/>
    </row>
    <row r="1144" spans="2:2">
      <c r="B1144" s="42"/>
    </row>
    <row r="1145" spans="2:2">
      <c r="B1145" s="42"/>
    </row>
    <row r="1146" spans="2:2">
      <c r="B1146" s="42"/>
    </row>
    <row r="1147" spans="2:2">
      <c r="B1147" s="42"/>
    </row>
    <row r="1148" spans="2:2">
      <c r="B1148" s="42"/>
    </row>
    <row r="1149" spans="2:2">
      <c r="B1149" s="42"/>
    </row>
    <row r="1150" spans="2:2">
      <c r="B1150" s="42"/>
    </row>
    <row r="1151" spans="2:2">
      <c r="B1151" s="42"/>
    </row>
    <row r="1152" spans="2:2">
      <c r="B1152" s="42"/>
    </row>
    <row r="1153" spans="2:2">
      <c r="B1153" s="42"/>
    </row>
    <row r="1154" spans="2:2">
      <c r="B1154" s="42"/>
    </row>
    <row r="1155" spans="2:2">
      <c r="B1155" s="42"/>
    </row>
    <row r="1156" spans="2:2">
      <c r="B1156" s="42"/>
    </row>
    <row r="1157" spans="2:2">
      <c r="B1157" s="42"/>
    </row>
    <row r="1158" spans="2:2">
      <c r="B1158" s="42"/>
    </row>
    <row r="1159" spans="2:2">
      <c r="B1159" s="42"/>
    </row>
    <row r="1160" spans="2:2">
      <c r="B1160" s="42"/>
    </row>
    <row r="1161" spans="2:2">
      <c r="B1161" s="42"/>
    </row>
    <row r="1162" spans="2:2">
      <c r="B1162" s="42"/>
    </row>
    <row r="1163" spans="2:2">
      <c r="B1163" s="42"/>
    </row>
    <row r="1164" spans="2:2">
      <c r="B1164" s="42"/>
    </row>
    <row r="1165" spans="2:2">
      <c r="B1165" s="42"/>
    </row>
    <row r="1166" spans="2:2">
      <c r="B1166" s="42"/>
    </row>
    <row r="1167" spans="2:2">
      <c r="B1167" s="42"/>
    </row>
    <row r="1168" spans="2:2">
      <c r="B1168" s="42"/>
    </row>
    <row r="1169" spans="2:2">
      <c r="B1169" s="42"/>
    </row>
    <row r="1170" spans="2:2">
      <c r="B1170" s="42"/>
    </row>
    <row r="1171" spans="2:2">
      <c r="B1171" s="42"/>
    </row>
    <row r="1172" spans="2:2">
      <c r="B1172" s="42"/>
    </row>
    <row r="1173" spans="2:2">
      <c r="B1173" s="42"/>
    </row>
    <row r="1174" spans="2:2">
      <c r="B1174" s="42"/>
    </row>
    <row r="1175" spans="2:2">
      <c r="B1175" s="42"/>
    </row>
    <row r="1176" spans="2:2">
      <c r="B1176" s="42"/>
    </row>
    <row r="1177" spans="2:2">
      <c r="B1177" s="42"/>
    </row>
    <row r="1178" spans="2:2">
      <c r="B1178" s="42"/>
    </row>
    <row r="1179" spans="2:2">
      <c r="B1179" s="42"/>
    </row>
    <row r="1180" spans="2:2">
      <c r="B1180" s="42"/>
    </row>
    <row r="1181" spans="2:2">
      <c r="B1181" s="42"/>
    </row>
    <row r="1182" spans="2:2">
      <c r="B1182" s="42"/>
    </row>
    <row r="1183" spans="2:2">
      <c r="B1183" s="42"/>
    </row>
    <row r="1184" spans="2:2">
      <c r="B1184" s="42"/>
    </row>
    <row r="1185" spans="2:2">
      <c r="B1185" s="42"/>
    </row>
    <row r="1186" spans="2:2">
      <c r="B1186" s="42"/>
    </row>
    <row r="1187" spans="2:2">
      <c r="B1187" s="42"/>
    </row>
    <row r="1188" spans="2:2">
      <c r="B1188" s="42"/>
    </row>
    <row r="1189" spans="2:2">
      <c r="B1189" s="42"/>
    </row>
    <row r="1190" spans="2:2">
      <c r="B1190" s="42"/>
    </row>
    <row r="1191" spans="2:2">
      <c r="B1191" s="42"/>
    </row>
    <row r="1192" spans="2:2">
      <c r="B1192" s="42"/>
    </row>
    <row r="1193" spans="2:2">
      <c r="B1193" s="42"/>
    </row>
    <row r="1194" spans="2:2">
      <c r="B1194" s="42"/>
    </row>
    <row r="1195" spans="2:2">
      <c r="B1195" s="42"/>
    </row>
    <row r="1196" spans="2:2">
      <c r="B1196" s="42"/>
    </row>
    <row r="1197" spans="2:2">
      <c r="B1197" s="42"/>
    </row>
    <row r="1198" spans="2:2">
      <c r="B1198" s="42"/>
    </row>
    <row r="1199" spans="2:2">
      <c r="B1199" s="42"/>
    </row>
    <row r="1200" spans="2:2">
      <c r="B1200" s="42"/>
    </row>
    <row r="1201" spans="2:2">
      <c r="B1201" s="42"/>
    </row>
    <row r="1202" spans="2:2">
      <c r="B1202" s="42"/>
    </row>
    <row r="1203" spans="2:2">
      <c r="B1203" s="42"/>
    </row>
    <row r="1204" spans="2:2">
      <c r="B1204" s="42"/>
    </row>
    <row r="1205" spans="2:2">
      <c r="B1205" s="42"/>
    </row>
    <row r="1206" spans="2:2">
      <c r="B1206" s="42"/>
    </row>
    <row r="1207" spans="2:2">
      <c r="B1207" s="42"/>
    </row>
    <row r="1208" spans="2:2">
      <c r="B1208" s="42"/>
    </row>
    <row r="1209" spans="2:2">
      <c r="B1209" s="42"/>
    </row>
    <row r="1210" spans="2:2">
      <c r="B1210" s="42"/>
    </row>
    <row r="1211" spans="2:2">
      <c r="B1211" s="42"/>
    </row>
    <row r="1212" spans="2:2">
      <c r="B1212" s="42"/>
    </row>
    <row r="1213" spans="2:2">
      <c r="B1213" s="42"/>
    </row>
    <row r="1214" spans="2:2">
      <c r="B1214" s="42"/>
    </row>
    <row r="1215" spans="2:2">
      <c r="B1215" s="42"/>
    </row>
    <row r="1216" spans="2:2">
      <c r="B1216" s="42"/>
    </row>
    <row r="1217" spans="2:2">
      <c r="B1217" s="42"/>
    </row>
    <row r="1218" spans="2:2">
      <c r="B1218" s="42"/>
    </row>
    <row r="1219" spans="2:2">
      <c r="B1219" s="42"/>
    </row>
    <row r="1220" spans="2:2">
      <c r="B1220" s="42"/>
    </row>
    <row r="1221" spans="2:2">
      <c r="B1221" s="42"/>
    </row>
    <row r="1222" spans="2:2">
      <c r="B1222" s="42"/>
    </row>
    <row r="1223" spans="2:2">
      <c r="B1223" s="42"/>
    </row>
    <row r="1224" spans="2:2">
      <c r="B1224" s="42"/>
    </row>
    <row r="1225" spans="2:2">
      <c r="B1225" s="42"/>
    </row>
    <row r="1226" spans="2:2">
      <c r="B1226" s="42"/>
    </row>
    <row r="1227" spans="2:2">
      <c r="B1227" s="42"/>
    </row>
    <row r="1228" spans="2:2">
      <c r="B1228" s="42"/>
    </row>
    <row r="1229" spans="2:2">
      <c r="B1229" s="42"/>
    </row>
    <row r="1230" spans="2:2">
      <c r="B1230" s="42"/>
    </row>
    <row r="1231" spans="2:2">
      <c r="B1231" s="42"/>
    </row>
    <row r="1232" spans="2:2">
      <c r="B1232" s="42"/>
    </row>
    <row r="1233" spans="2:2">
      <c r="B1233" s="42"/>
    </row>
    <row r="1234" spans="2:2">
      <c r="B1234" s="42"/>
    </row>
    <row r="1235" spans="2:2">
      <c r="B1235" s="42"/>
    </row>
    <row r="1236" spans="2:2">
      <c r="B1236" s="42"/>
    </row>
    <row r="1237" spans="2:2">
      <c r="B1237" s="42"/>
    </row>
    <row r="1238" spans="2:2">
      <c r="B1238" s="42"/>
    </row>
    <row r="1239" spans="2:2">
      <c r="B1239" s="42"/>
    </row>
    <row r="1240" spans="2:2">
      <c r="B1240" s="42"/>
    </row>
    <row r="1241" spans="2:2">
      <c r="B1241" s="42"/>
    </row>
    <row r="1242" spans="2:2">
      <c r="B1242" s="42"/>
    </row>
    <row r="1243" spans="2:2">
      <c r="B1243" s="42"/>
    </row>
    <row r="1244" spans="2:2">
      <c r="B1244" s="42"/>
    </row>
    <row r="1245" spans="2:2">
      <c r="B1245" s="42"/>
    </row>
    <row r="1246" spans="2:2">
      <c r="B1246" s="42"/>
    </row>
    <row r="1247" spans="2:2">
      <c r="B1247" s="42"/>
    </row>
    <row r="1248" spans="2:2">
      <c r="B1248" s="42"/>
    </row>
    <row r="1249" spans="2:2">
      <c r="B1249" s="42"/>
    </row>
    <row r="1250" spans="2:2">
      <c r="B1250" s="42"/>
    </row>
    <row r="1251" spans="2:2">
      <c r="B1251" s="42"/>
    </row>
    <row r="1252" spans="2:2">
      <c r="B1252" s="42"/>
    </row>
    <row r="1253" spans="2:2">
      <c r="B1253" s="42"/>
    </row>
    <row r="1254" spans="2:2">
      <c r="B1254" s="42"/>
    </row>
    <row r="1255" spans="2:2">
      <c r="B1255" s="42"/>
    </row>
    <row r="1256" spans="2:2">
      <c r="B1256" s="42"/>
    </row>
    <row r="1257" spans="2:2">
      <c r="B1257" s="42"/>
    </row>
    <row r="1258" spans="2:2">
      <c r="B1258" s="42"/>
    </row>
    <row r="1259" spans="2:2">
      <c r="B1259" s="42"/>
    </row>
    <row r="1260" spans="2:2">
      <c r="B1260" s="42"/>
    </row>
    <row r="1261" spans="2:2">
      <c r="B1261" s="42"/>
    </row>
    <row r="1262" spans="2:2">
      <c r="B1262" s="42"/>
    </row>
    <row r="1263" spans="2:2">
      <c r="B1263" s="42"/>
    </row>
    <row r="1264" spans="2:2">
      <c r="B1264" s="42"/>
    </row>
    <row r="1265" spans="2:2">
      <c r="B1265" s="42"/>
    </row>
    <row r="1266" spans="2:2">
      <c r="B1266" s="42"/>
    </row>
    <row r="1267" spans="2:2">
      <c r="B1267" s="42"/>
    </row>
    <row r="1268" spans="2:2">
      <c r="B1268" s="42"/>
    </row>
    <row r="1269" spans="2:2">
      <c r="B1269" s="42"/>
    </row>
    <row r="1270" spans="2:2">
      <c r="B1270" s="42"/>
    </row>
    <row r="1271" spans="2:2">
      <c r="B1271" s="42"/>
    </row>
    <row r="1272" spans="2:2">
      <c r="B1272" s="42"/>
    </row>
    <row r="1273" spans="2:2">
      <c r="B1273" s="42"/>
    </row>
    <row r="1274" spans="2:2">
      <c r="B1274" s="42"/>
    </row>
    <row r="1275" spans="2:2">
      <c r="B1275" s="42"/>
    </row>
    <row r="1276" spans="2:2">
      <c r="B1276" s="42"/>
    </row>
    <row r="1277" spans="2:2">
      <c r="B1277" s="42"/>
    </row>
    <row r="1278" spans="2:2">
      <c r="B1278" s="42"/>
    </row>
    <row r="1279" spans="2:2">
      <c r="B1279" s="42"/>
    </row>
    <row r="1280" spans="2:2">
      <c r="B1280" s="42"/>
    </row>
    <row r="1281" spans="2:2">
      <c r="B1281" s="42"/>
    </row>
    <row r="1282" spans="2:2">
      <c r="B1282" s="42"/>
    </row>
    <row r="1283" spans="2:2">
      <c r="B1283" s="42"/>
    </row>
    <row r="1284" spans="2:2">
      <c r="B1284" s="42"/>
    </row>
    <row r="1285" spans="2:2">
      <c r="B1285" s="42"/>
    </row>
    <row r="1286" spans="2:2">
      <c r="B1286" s="42"/>
    </row>
    <row r="1287" spans="2:2">
      <c r="B1287" s="42"/>
    </row>
    <row r="1288" spans="2:2">
      <c r="B1288" s="42"/>
    </row>
    <row r="1289" spans="2:2">
      <c r="B1289" s="42"/>
    </row>
    <row r="1290" spans="2:2">
      <c r="B1290" s="42"/>
    </row>
    <row r="1291" spans="2:2">
      <c r="B1291" s="42"/>
    </row>
    <row r="1292" spans="2:2">
      <c r="B1292" s="42"/>
    </row>
    <row r="1293" spans="2:2">
      <c r="B1293" s="42"/>
    </row>
    <row r="1294" spans="2:2">
      <c r="B1294" s="42"/>
    </row>
    <row r="1295" spans="2:2">
      <c r="B1295" s="42"/>
    </row>
    <row r="1296" spans="2:2">
      <c r="B1296" s="42"/>
    </row>
    <row r="1297" spans="2:2">
      <c r="B1297" s="42"/>
    </row>
    <row r="1298" spans="2:2">
      <c r="B1298" s="42"/>
    </row>
    <row r="1299" spans="2:2">
      <c r="B1299" s="42"/>
    </row>
    <row r="1300" spans="2:2">
      <c r="B1300" s="42"/>
    </row>
    <row r="1301" spans="2:2">
      <c r="B1301" s="42"/>
    </row>
    <row r="1302" spans="2:2">
      <c r="B1302" s="42"/>
    </row>
    <row r="1303" spans="2:2">
      <c r="B1303" s="42"/>
    </row>
    <row r="1304" spans="2:2">
      <c r="B1304" s="42"/>
    </row>
    <row r="1305" spans="2:2">
      <c r="B1305" s="42"/>
    </row>
    <row r="1306" spans="2:2">
      <c r="B1306" s="42"/>
    </row>
    <row r="1307" spans="2:2">
      <c r="B1307" s="42"/>
    </row>
    <row r="1308" spans="2:2">
      <c r="B1308" s="42"/>
    </row>
    <row r="1309" spans="2:2">
      <c r="B1309" s="42"/>
    </row>
    <row r="1310" spans="2:2">
      <c r="B1310" s="42"/>
    </row>
    <row r="1311" spans="2:2">
      <c r="B1311" s="42"/>
    </row>
    <row r="1312" spans="2:2">
      <c r="B1312" s="42"/>
    </row>
    <row r="1313" spans="2:2">
      <c r="B1313" s="42"/>
    </row>
    <row r="1314" spans="2:2">
      <c r="B1314" s="42"/>
    </row>
    <row r="1315" spans="2:2">
      <c r="B1315" s="42"/>
    </row>
    <row r="1316" spans="2:2">
      <c r="B1316" s="42"/>
    </row>
    <row r="1317" spans="2:2">
      <c r="B1317" s="42"/>
    </row>
    <row r="1318" spans="2:2">
      <c r="B1318" s="42"/>
    </row>
    <row r="1319" spans="2:2">
      <c r="B1319" s="42"/>
    </row>
    <row r="1320" spans="2:2">
      <c r="B1320" s="42"/>
    </row>
    <row r="1321" spans="2:2">
      <c r="B1321" s="42"/>
    </row>
    <row r="1322" spans="2:2">
      <c r="B1322" s="42"/>
    </row>
    <row r="1323" spans="2:2">
      <c r="B1323" s="42"/>
    </row>
    <row r="1324" spans="2:2">
      <c r="B1324" s="42"/>
    </row>
    <row r="1325" spans="2:2">
      <c r="B1325" s="42"/>
    </row>
    <row r="1326" spans="2:2">
      <c r="B1326" s="42"/>
    </row>
    <row r="1327" spans="2:2">
      <c r="B1327" s="42"/>
    </row>
    <row r="1328" spans="2:2">
      <c r="B1328" s="42"/>
    </row>
    <row r="1329" spans="2:2">
      <c r="B1329" s="42"/>
    </row>
    <row r="1330" spans="2:2">
      <c r="B1330" s="42"/>
    </row>
    <row r="1331" spans="2:2">
      <c r="B1331" s="42"/>
    </row>
    <row r="1332" spans="2:2">
      <c r="B1332" s="42"/>
    </row>
    <row r="1333" spans="2:2">
      <c r="B1333" s="42"/>
    </row>
    <row r="1334" spans="2:2">
      <c r="B1334" s="42"/>
    </row>
    <row r="1335" spans="2:2">
      <c r="B1335" s="42"/>
    </row>
    <row r="1336" spans="2:2">
      <c r="B1336" s="42"/>
    </row>
  </sheetData>
  <mergeCells count="12">
    <mergeCell ref="C1:C2"/>
    <mergeCell ref="C24:C25"/>
    <mergeCell ref="C47:C48"/>
    <mergeCell ref="D1:D2"/>
    <mergeCell ref="D24:D25"/>
    <mergeCell ref="D47:D48"/>
    <mergeCell ref="A1:A2"/>
    <mergeCell ref="A24:A25"/>
    <mergeCell ref="A47:A48"/>
    <mergeCell ref="B1:B2"/>
    <mergeCell ref="B24:B25"/>
    <mergeCell ref="B47:B48"/>
  </mergeCells>
  <pageMargins left="0.75" right="0.43" top="1" bottom="1" header="0.5" footer="0.5"/>
  <pageSetup scale="73" orientation="portrait" r:id="rId1"/>
  <headerFooter alignWithMargins="0">
    <oddFooter>&amp;C1/&amp;P</oddFooter>
  </headerFooter>
  <rowBreaks count="2" manualBreakCount="2">
    <brk id="23" max="6" man="1"/>
    <brk id="4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1125"/>
  <sheetViews>
    <sheetView view="pageBreakPreview" topLeftCell="A982" zoomScaleNormal="100" zoomScaleSheetLayoutView="100" zoomScalePageLayoutView="95" workbookViewId="0">
      <selection activeCell="A987" sqref="A987:F1016"/>
    </sheetView>
  </sheetViews>
  <sheetFormatPr defaultColWidth="9" defaultRowHeight="14"/>
  <cols>
    <col min="1" max="1" width="5.08984375" style="47" customWidth="1"/>
    <col min="2" max="2" width="85.54296875" style="83" customWidth="1"/>
    <col min="3" max="3" width="11.54296875" style="86" customWidth="1"/>
    <col min="4" max="4" width="6.54296875" style="47" customWidth="1"/>
    <col min="5" max="5" width="12.36328125" style="245" customWidth="1"/>
    <col min="6" max="6" width="13" style="201" customWidth="1"/>
    <col min="7" max="7" width="50.6328125" style="78" customWidth="1"/>
    <col min="8" max="16384" width="9" style="78"/>
  </cols>
  <sheetData>
    <row r="1" spans="1:7">
      <c r="A1" s="44"/>
      <c r="B1" s="85" t="s">
        <v>416</v>
      </c>
      <c r="D1" s="87"/>
      <c r="E1" s="191"/>
      <c r="F1" s="192"/>
      <c r="G1" s="83"/>
    </row>
    <row r="2" spans="1:7">
      <c r="A2" s="44"/>
      <c r="B2" s="88"/>
      <c r="D2" s="87"/>
      <c r="E2" s="191"/>
      <c r="F2" s="192"/>
      <c r="G2" s="83"/>
    </row>
    <row r="3" spans="1:7" s="47" customFormat="1">
      <c r="A3" s="45" t="s">
        <v>0</v>
      </c>
      <c r="B3" s="89" t="s">
        <v>1</v>
      </c>
      <c r="C3" s="45" t="s">
        <v>3</v>
      </c>
      <c r="D3" s="45" t="s">
        <v>2</v>
      </c>
      <c r="E3" s="90" t="s">
        <v>30</v>
      </c>
      <c r="F3" s="91" t="s">
        <v>4</v>
      </c>
      <c r="G3" s="92"/>
    </row>
    <row r="4" spans="1:7">
      <c r="A4" s="44"/>
      <c r="B4" s="88"/>
      <c r="D4" s="87"/>
      <c r="E4" s="191"/>
      <c r="F4" s="192"/>
      <c r="G4" s="83"/>
    </row>
    <row r="5" spans="1:7">
      <c r="A5" s="44"/>
      <c r="B5" s="85" t="s">
        <v>31</v>
      </c>
      <c r="D5" s="87"/>
      <c r="E5" s="191"/>
      <c r="F5" s="192"/>
      <c r="G5" s="83"/>
    </row>
    <row r="6" spans="1:7">
      <c r="A6" s="44"/>
      <c r="B6" s="88"/>
      <c r="D6" s="87"/>
      <c r="E6" s="191"/>
      <c r="F6" s="192"/>
      <c r="G6" s="83"/>
    </row>
    <row r="7" spans="1:7">
      <c r="A7" s="44"/>
      <c r="B7" s="93" t="s">
        <v>32</v>
      </c>
      <c r="D7" s="87"/>
      <c r="E7" s="191"/>
      <c r="F7" s="192"/>
      <c r="G7" s="83"/>
    </row>
    <row r="8" spans="1:7">
      <c r="A8" s="44"/>
      <c r="B8" s="88"/>
      <c r="D8" s="87"/>
      <c r="E8" s="191"/>
      <c r="F8" s="192"/>
      <c r="G8" s="83"/>
    </row>
    <row r="9" spans="1:7">
      <c r="A9" s="44"/>
      <c r="B9" s="88" t="s">
        <v>33</v>
      </c>
      <c r="D9" s="87"/>
      <c r="E9" s="191"/>
      <c r="F9" s="192"/>
      <c r="G9" s="83"/>
    </row>
    <row r="10" spans="1:7">
      <c r="A10" s="44"/>
      <c r="B10" s="88" t="s">
        <v>34</v>
      </c>
      <c r="D10" s="87"/>
      <c r="E10" s="191"/>
      <c r="F10" s="192"/>
      <c r="G10" s="83"/>
    </row>
    <row r="11" spans="1:7">
      <c r="A11" s="44"/>
      <c r="B11" s="88" t="s">
        <v>35</v>
      </c>
      <c r="D11" s="87"/>
      <c r="E11" s="191"/>
      <c r="F11" s="192"/>
      <c r="G11" s="83"/>
    </row>
    <row r="12" spans="1:7">
      <c r="A12" s="44"/>
      <c r="B12" s="88" t="s">
        <v>36</v>
      </c>
      <c r="D12" s="87"/>
      <c r="E12" s="191"/>
      <c r="F12" s="192"/>
      <c r="G12" s="83"/>
    </row>
    <row r="13" spans="1:7">
      <c r="A13" s="44"/>
      <c r="B13" s="88"/>
      <c r="D13" s="87"/>
      <c r="E13" s="191"/>
      <c r="F13" s="192"/>
      <c r="G13" s="83"/>
    </row>
    <row r="14" spans="1:7">
      <c r="A14" s="44"/>
      <c r="B14" s="85" t="s">
        <v>37</v>
      </c>
      <c r="D14" s="87"/>
      <c r="E14" s="191"/>
      <c r="F14" s="192"/>
      <c r="G14" s="83"/>
    </row>
    <row r="15" spans="1:7">
      <c r="A15" s="44"/>
      <c r="B15" s="88"/>
      <c r="D15" s="87"/>
      <c r="E15" s="191"/>
      <c r="F15" s="192"/>
      <c r="G15" s="83"/>
    </row>
    <row r="16" spans="1:7">
      <c r="A16" s="44"/>
      <c r="B16" s="85" t="s">
        <v>38</v>
      </c>
      <c r="D16" s="87"/>
      <c r="E16" s="191"/>
      <c r="F16" s="192"/>
      <c r="G16" s="83"/>
    </row>
    <row r="17" spans="1:7">
      <c r="A17" s="44"/>
      <c r="B17" s="88"/>
      <c r="D17" s="87"/>
      <c r="E17" s="191"/>
      <c r="F17" s="192"/>
      <c r="G17" s="83"/>
    </row>
    <row r="18" spans="1:7" ht="28">
      <c r="A18" s="44" t="s">
        <v>39</v>
      </c>
      <c r="B18" s="88" t="s">
        <v>40</v>
      </c>
      <c r="C18" s="94">
        <f>800+400</f>
        <v>1200</v>
      </c>
      <c r="D18" s="87" t="s">
        <v>419</v>
      </c>
      <c r="E18" s="207"/>
      <c r="F18" s="206">
        <f>E18*C18</f>
        <v>0</v>
      </c>
      <c r="G18" s="83"/>
    </row>
    <row r="19" spans="1:7">
      <c r="A19" s="44"/>
      <c r="B19" s="88"/>
      <c r="D19" s="87"/>
      <c r="E19" s="191"/>
      <c r="F19" s="192"/>
      <c r="G19" s="83"/>
    </row>
    <row r="20" spans="1:7" ht="16.5">
      <c r="A20" s="44" t="s">
        <v>41</v>
      </c>
      <c r="B20" s="266" t="s">
        <v>463</v>
      </c>
      <c r="C20" s="94">
        <v>794</v>
      </c>
      <c r="D20" s="87" t="s">
        <v>419</v>
      </c>
      <c r="E20" s="191"/>
      <c r="F20" s="192">
        <f t="shared" ref="F20:F32" si="0">E20*C20</f>
        <v>0</v>
      </c>
      <c r="G20" s="95"/>
    </row>
    <row r="21" spans="1:7">
      <c r="A21" s="44"/>
      <c r="B21" s="88"/>
      <c r="D21" s="87"/>
      <c r="E21" s="191"/>
      <c r="F21" s="192"/>
      <c r="G21" s="83"/>
    </row>
    <row r="22" spans="1:7">
      <c r="A22" s="44"/>
      <c r="B22" s="85" t="s">
        <v>42</v>
      </c>
      <c r="D22" s="87"/>
      <c r="E22" s="191"/>
      <c r="F22" s="192"/>
      <c r="G22" s="83"/>
    </row>
    <row r="23" spans="1:7">
      <c r="A23" s="44"/>
      <c r="B23" s="88"/>
      <c r="D23" s="87"/>
      <c r="E23" s="191"/>
      <c r="F23" s="192"/>
      <c r="G23" s="83"/>
    </row>
    <row r="24" spans="1:7" ht="28">
      <c r="A24" s="44" t="s">
        <v>43</v>
      </c>
      <c r="B24" s="88" t="s">
        <v>44</v>
      </c>
      <c r="C24" s="86">
        <v>278</v>
      </c>
      <c r="D24" s="87" t="s">
        <v>420</v>
      </c>
      <c r="E24" s="191"/>
      <c r="F24" s="192">
        <f t="shared" si="0"/>
        <v>0</v>
      </c>
      <c r="G24" s="83"/>
    </row>
    <row r="25" spans="1:7">
      <c r="A25" s="44"/>
      <c r="B25" s="88"/>
      <c r="D25" s="87"/>
      <c r="E25" s="191"/>
      <c r="F25" s="192"/>
      <c r="G25" s="83"/>
    </row>
    <row r="26" spans="1:7">
      <c r="A26" s="44"/>
      <c r="B26" s="96"/>
      <c r="C26" s="80"/>
      <c r="D26" s="97"/>
      <c r="E26" s="193"/>
      <c r="F26" s="194"/>
      <c r="G26" s="83"/>
    </row>
    <row r="27" spans="1:7">
      <c r="A27" s="44"/>
      <c r="B27" s="88"/>
      <c r="D27" s="87"/>
      <c r="E27" s="191"/>
      <c r="F27" s="192"/>
      <c r="G27" s="83"/>
    </row>
    <row r="28" spans="1:7">
      <c r="A28" s="44" t="s">
        <v>45</v>
      </c>
      <c r="B28" s="88" t="s">
        <v>47</v>
      </c>
      <c r="C28" s="86">
        <v>2</v>
      </c>
      <c r="D28" s="87" t="s">
        <v>48</v>
      </c>
      <c r="E28" s="191"/>
      <c r="F28" s="192">
        <f t="shared" si="0"/>
        <v>0</v>
      </c>
      <c r="G28" s="83"/>
    </row>
    <row r="29" spans="1:7">
      <c r="A29" s="44"/>
      <c r="B29" s="98"/>
      <c r="C29" s="99"/>
      <c r="D29" s="100"/>
      <c r="E29" s="191"/>
      <c r="F29" s="192"/>
      <c r="G29" s="83"/>
    </row>
    <row r="30" spans="1:7" ht="16.5">
      <c r="A30" s="44" t="s">
        <v>46</v>
      </c>
      <c r="B30" s="266" t="s">
        <v>464</v>
      </c>
      <c r="C30" s="5">
        <v>38</v>
      </c>
      <c r="D30" s="87" t="s">
        <v>420</v>
      </c>
      <c r="E30" s="191"/>
      <c r="F30" s="192">
        <f t="shared" si="0"/>
        <v>0</v>
      </c>
      <c r="G30" s="83"/>
    </row>
    <row r="31" spans="1:7">
      <c r="A31" s="44"/>
      <c r="B31" s="88"/>
      <c r="D31" s="87"/>
      <c r="E31" s="191"/>
      <c r="F31" s="192"/>
      <c r="G31" s="83"/>
    </row>
    <row r="32" spans="1:7" ht="16.5">
      <c r="A32" s="44" t="s">
        <v>49</v>
      </c>
      <c r="B32" s="88" t="s">
        <v>52</v>
      </c>
      <c r="C32" s="86">
        <v>185</v>
      </c>
      <c r="D32" s="87" t="s">
        <v>419</v>
      </c>
      <c r="E32" s="191"/>
      <c r="F32" s="192">
        <f t="shared" si="0"/>
        <v>0</v>
      </c>
      <c r="G32" s="83"/>
    </row>
    <row r="33" spans="1:7" s="82" customFormat="1">
      <c r="A33" s="44"/>
      <c r="B33" s="88"/>
      <c r="C33" s="101"/>
      <c r="D33" s="87"/>
      <c r="E33" s="191"/>
      <c r="F33" s="192"/>
      <c r="G33" s="95"/>
    </row>
    <row r="34" spans="1:7">
      <c r="A34" s="44"/>
      <c r="B34" s="85" t="s">
        <v>53</v>
      </c>
      <c r="D34" s="87"/>
      <c r="E34" s="191"/>
      <c r="F34" s="192"/>
      <c r="G34" s="83"/>
    </row>
    <row r="35" spans="1:7">
      <c r="A35" s="44"/>
      <c r="B35" s="88"/>
      <c r="D35" s="87"/>
      <c r="E35" s="191"/>
      <c r="F35" s="192"/>
      <c r="G35" s="83"/>
    </row>
    <row r="36" spans="1:7">
      <c r="A36" s="44" t="s">
        <v>50</v>
      </c>
      <c r="B36" s="88" t="s">
        <v>446</v>
      </c>
      <c r="D36" s="87" t="s">
        <v>9</v>
      </c>
      <c r="E36" s="191"/>
      <c r="F36" s="192">
        <f>E36</f>
        <v>0</v>
      </c>
      <c r="G36" s="83"/>
    </row>
    <row r="37" spans="1:7">
      <c r="A37" s="44"/>
      <c r="B37" s="88"/>
      <c r="D37" s="87"/>
      <c r="E37" s="191"/>
      <c r="F37" s="192"/>
      <c r="G37" s="83"/>
    </row>
    <row r="38" spans="1:7">
      <c r="A38" s="44"/>
      <c r="B38" s="85" t="s">
        <v>55</v>
      </c>
      <c r="D38" s="87"/>
      <c r="E38" s="191"/>
      <c r="F38" s="192"/>
      <c r="G38" s="83"/>
    </row>
    <row r="39" spans="1:7">
      <c r="A39" s="44"/>
      <c r="B39" s="88"/>
      <c r="D39" s="87"/>
      <c r="E39" s="191"/>
      <c r="F39" s="192"/>
      <c r="G39" s="83"/>
    </row>
    <row r="40" spans="1:7">
      <c r="A40" s="44" t="s">
        <v>51</v>
      </c>
      <c r="B40" s="88" t="s">
        <v>418</v>
      </c>
      <c r="D40" s="87"/>
      <c r="E40" s="191"/>
      <c r="F40" s="192"/>
      <c r="G40" s="83"/>
    </row>
    <row r="41" spans="1:7">
      <c r="A41" s="44"/>
      <c r="B41" s="88" t="s">
        <v>57</v>
      </c>
      <c r="D41" s="87" t="s">
        <v>9</v>
      </c>
      <c r="E41" s="191"/>
      <c r="F41" s="192">
        <f>E41</f>
        <v>0</v>
      </c>
      <c r="G41" s="83"/>
    </row>
    <row r="42" spans="1:7">
      <c r="A42" s="44"/>
      <c r="B42" s="88"/>
      <c r="D42" s="87"/>
      <c r="E42" s="191"/>
      <c r="F42" s="192"/>
      <c r="G42" s="83"/>
    </row>
    <row r="43" spans="1:7" ht="14.5" thickBot="1">
      <c r="A43" s="44"/>
      <c r="B43" s="102" t="s">
        <v>21</v>
      </c>
      <c r="D43" s="87"/>
      <c r="E43" s="191" t="s">
        <v>58</v>
      </c>
      <c r="F43" s="195">
        <f>SUM(F18:F42)</f>
        <v>0</v>
      </c>
      <c r="G43" s="83"/>
    </row>
    <row r="44" spans="1:7" s="47" customFormat="1" ht="14.5" thickTop="1">
      <c r="A44" s="45" t="s">
        <v>0</v>
      </c>
      <c r="B44" s="89" t="s">
        <v>1</v>
      </c>
      <c r="C44" s="45" t="s">
        <v>3</v>
      </c>
      <c r="D44" s="45" t="s">
        <v>2</v>
      </c>
      <c r="E44" s="90" t="s">
        <v>30</v>
      </c>
      <c r="F44" s="103" t="s">
        <v>4</v>
      </c>
      <c r="G44" s="92"/>
    </row>
    <row r="45" spans="1:7">
      <c r="A45" s="46"/>
      <c r="B45" s="104"/>
      <c r="C45" s="105"/>
      <c r="D45" s="106"/>
      <c r="E45" s="108"/>
      <c r="F45" s="109"/>
      <c r="G45" s="83"/>
    </row>
    <row r="46" spans="1:7">
      <c r="A46" s="46"/>
      <c r="B46" s="85" t="s">
        <v>59</v>
      </c>
      <c r="C46" s="105"/>
      <c r="D46" s="106"/>
      <c r="E46" s="108"/>
      <c r="F46" s="109"/>
      <c r="G46" s="83"/>
    </row>
    <row r="47" spans="1:7">
      <c r="A47" s="46"/>
      <c r="B47" s="85"/>
      <c r="C47" s="105"/>
      <c r="D47" s="106"/>
      <c r="E47" s="108"/>
      <c r="F47" s="109"/>
      <c r="G47" s="83"/>
    </row>
    <row r="48" spans="1:7">
      <c r="A48" s="44"/>
      <c r="B48" s="85" t="s">
        <v>60</v>
      </c>
      <c r="D48" s="87"/>
      <c r="E48" s="191"/>
      <c r="F48" s="192"/>
      <c r="G48" s="83"/>
    </row>
    <row r="49" spans="1:7" s="82" customFormat="1">
      <c r="A49" s="44"/>
      <c r="B49" s="88"/>
      <c r="C49" s="101"/>
      <c r="D49" s="87"/>
      <c r="E49" s="191"/>
      <c r="F49" s="192"/>
      <c r="G49" s="95"/>
    </row>
    <row r="50" spans="1:7" ht="16.5">
      <c r="A50" s="44" t="s">
        <v>39</v>
      </c>
      <c r="B50" s="88" t="s">
        <v>61</v>
      </c>
      <c r="C50" s="94">
        <v>670</v>
      </c>
      <c r="D50" s="87" t="s">
        <v>419</v>
      </c>
      <c r="E50" s="196"/>
      <c r="F50" s="192">
        <f>E50*C50</f>
        <v>0</v>
      </c>
      <c r="G50" s="83"/>
    </row>
    <row r="51" spans="1:7">
      <c r="A51" s="44"/>
      <c r="B51" s="88"/>
      <c r="D51" s="87"/>
      <c r="E51" s="191"/>
      <c r="F51" s="192"/>
      <c r="G51" s="83"/>
    </row>
    <row r="52" spans="1:7">
      <c r="A52" s="44"/>
      <c r="B52" s="85" t="s">
        <v>62</v>
      </c>
      <c r="D52" s="87"/>
      <c r="E52" s="191"/>
      <c r="F52" s="192"/>
      <c r="G52" s="83"/>
    </row>
    <row r="53" spans="1:7">
      <c r="A53" s="44"/>
      <c r="B53" s="88"/>
      <c r="D53" s="87"/>
      <c r="E53" s="191"/>
      <c r="F53" s="192"/>
      <c r="G53" s="83"/>
    </row>
    <row r="54" spans="1:7">
      <c r="A54" s="44"/>
      <c r="B54" s="85" t="s">
        <v>63</v>
      </c>
      <c r="D54" s="87"/>
      <c r="E54" s="191"/>
      <c r="F54" s="192"/>
      <c r="G54" s="83"/>
    </row>
    <row r="55" spans="1:7">
      <c r="A55" s="44"/>
      <c r="B55" s="88"/>
      <c r="D55" s="87"/>
      <c r="E55" s="191"/>
      <c r="F55" s="192"/>
      <c r="G55" s="83"/>
    </row>
    <row r="56" spans="1:7">
      <c r="A56" s="44"/>
      <c r="B56" s="93" t="s">
        <v>64</v>
      </c>
      <c r="D56" s="87"/>
      <c r="E56" s="191"/>
      <c r="F56" s="192"/>
      <c r="G56" s="83"/>
    </row>
    <row r="57" spans="1:7">
      <c r="A57" s="44"/>
      <c r="B57" s="88"/>
      <c r="D57" s="87"/>
      <c r="E57" s="191"/>
      <c r="F57" s="192"/>
      <c r="G57" s="83"/>
    </row>
    <row r="58" spans="1:7" ht="16.5">
      <c r="A58" s="289" t="s">
        <v>41</v>
      </c>
      <c r="B58" s="266" t="s">
        <v>437</v>
      </c>
      <c r="C58" s="250">
        <v>185</v>
      </c>
      <c r="D58" s="142" t="s">
        <v>461</v>
      </c>
      <c r="E58" s="251"/>
      <c r="F58" s="290">
        <f t="shared" ref="F58:F68" si="1">E58*C58</f>
        <v>0</v>
      </c>
      <c r="G58" s="83"/>
    </row>
    <row r="59" spans="1:7">
      <c r="A59" s="289"/>
      <c r="B59" s="266"/>
      <c r="C59" s="5"/>
      <c r="D59" s="142"/>
      <c r="E59" s="251"/>
      <c r="F59" s="290"/>
      <c r="G59" s="83"/>
    </row>
    <row r="60" spans="1:7">
      <c r="A60" s="289"/>
      <c r="B60" s="291" t="s">
        <v>65</v>
      </c>
      <c r="C60" s="5"/>
      <c r="D60" s="142"/>
      <c r="E60" s="251"/>
      <c r="F60" s="290"/>
      <c r="G60" s="83"/>
    </row>
    <row r="61" spans="1:7">
      <c r="A61" s="289"/>
      <c r="B61" s="266"/>
      <c r="C61" s="5"/>
      <c r="D61" s="142"/>
      <c r="E61" s="251"/>
      <c r="F61" s="290"/>
      <c r="G61" s="83"/>
    </row>
    <row r="62" spans="1:7">
      <c r="A62" s="289"/>
      <c r="B62" s="260" t="s">
        <v>66</v>
      </c>
      <c r="C62" s="5"/>
      <c r="D62" s="142"/>
      <c r="E62" s="251"/>
      <c r="F62" s="290"/>
      <c r="G62" s="83"/>
    </row>
    <row r="63" spans="1:7">
      <c r="A63" s="289"/>
      <c r="B63" s="260"/>
      <c r="C63" s="5"/>
      <c r="D63" s="142"/>
      <c r="E63" s="251"/>
      <c r="F63" s="290"/>
      <c r="G63" s="83"/>
    </row>
    <row r="64" spans="1:7" ht="16.5">
      <c r="A64" s="289" t="s">
        <v>43</v>
      </c>
      <c r="B64" s="266" t="s">
        <v>465</v>
      </c>
      <c r="C64" s="5">
        <v>37</v>
      </c>
      <c r="D64" s="142" t="s">
        <v>462</v>
      </c>
      <c r="E64" s="251"/>
      <c r="F64" s="290">
        <f t="shared" si="1"/>
        <v>0</v>
      </c>
      <c r="G64" s="83"/>
    </row>
    <row r="65" spans="1:7">
      <c r="A65" s="289"/>
      <c r="B65" s="266"/>
      <c r="C65" s="5"/>
      <c r="D65" s="142"/>
      <c r="E65" s="251"/>
      <c r="F65" s="290"/>
      <c r="G65" s="83"/>
    </row>
    <row r="66" spans="1:7" ht="16.5">
      <c r="A66" s="289" t="s">
        <v>49</v>
      </c>
      <c r="B66" s="266" t="s">
        <v>438</v>
      </c>
      <c r="C66" s="288">
        <v>67.599999999999994</v>
      </c>
      <c r="D66" s="142" t="s">
        <v>462</v>
      </c>
      <c r="E66" s="251"/>
      <c r="F66" s="290">
        <f t="shared" si="1"/>
        <v>0</v>
      </c>
      <c r="G66" s="83"/>
    </row>
    <row r="67" spans="1:7">
      <c r="A67" s="289"/>
      <c r="B67" s="266"/>
      <c r="C67" s="250"/>
      <c r="D67" s="142"/>
      <c r="E67" s="251"/>
      <c r="F67" s="290"/>
      <c r="G67" s="83"/>
    </row>
    <row r="68" spans="1:7" ht="16.5">
      <c r="A68" s="289" t="s">
        <v>50</v>
      </c>
      <c r="B68" s="266" t="s">
        <v>439</v>
      </c>
      <c r="C68" s="288">
        <v>0.6</v>
      </c>
      <c r="D68" s="142" t="s">
        <v>462</v>
      </c>
      <c r="E68" s="251"/>
      <c r="F68" s="290">
        <f t="shared" si="1"/>
        <v>0</v>
      </c>
      <c r="G68" s="83"/>
    </row>
    <row r="69" spans="1:7">
      <c r="A69" s="44"/>
      <c r="B69" s="88"/>
      <c r="C69" s="94"/>
      <c r="D69" s="87"/>
      <c r="E69" s="191"/>
      <c r="F69" s="192"/>
      <c r="G69" s="83"/>
    </row>
    <row r="70" spans="1:7">
      <c r="A70" s="44"/>
      <c r="B70" s="88"/>
      <c r="D70" s="87"/>
      <c r="E70" s="191"/>
      <c r="F70" s="197"/>
      <c r="G70" s="83"/>
    </row>
    <row r="71" spans="1:7">
      <c r="A71" s="44"/>
      <c r="B71" s="102" t="s">
        <v>21</v>
      </c>
      <c r="D71" s="87"/>
      <c r="E71" s="191" t="s">
        <v>58</v>
      </c>
      <c r="F71" s="198">
        <f>SUM(F49:F70)</f>
        <v>0</v>
      </c>
      <c r="G71" s="83"/>
    </row>
    <row r="72" spans="1:7">
      <c r="A72" s="44"/>
      <c r="B72" s="102"/>
      <c r="D72" s="87"/>
      <c r="E72" s="191"/>
      <c r="F72" s="192"/>
      <c r="G72" s="83"/>
    </row>
    <row r="73" spans="1:7">
      <c r="A73" s="44"/>
      <c r="B73" s="102"/>
      <c r="D73" s="87"/>
      <c r="E73" s="191"/>
      <c r="F73" s="192"/>
      <c r="G73" s="83"/>
    </row>
    <row r="74" spans="1:7">
      <c r="A74" s="44"/>
      <c r="B74" s="102"/>
      <c r="D74" s="87"/>
      <c r="E74" s="191"/>
      <c r="F74" s="192"/>
      <c r="G74" s="83"/>
    </row>
    <row r="75" spans="1:7">
      <c r="A75" s="44"/>
      <c r="B75" s="102"/>
      <c r="D75" s="87"/>
      <c r="E75" s="191"/>
      <c r="F75" s="192"/>
      <c r="G75" s="83"/>
    </row>
    <row r="76" spans="1:7" s="47" customFormat="1">
      <c r="A76" s="46" t="s">
        <v>0</v>
      </c>
      <c r="B76" s="107" t="s">
        <v>1</v>
      </c>
      <c r="C76" s="105" t="s">
        <v>3</v>
      </c>
      <c r="D76" s="106" t="s">
        <v>2</v>
      </c>
      <c r="E76" s="108" t="s">
        <v>30</v>
      </c>
      <c r="F76" s="109" t="s">
        <v>4</v>
      </c>
      <c r="G76" s="92"/>
    </row>
    <row r="77" spans="1:7">
      <c r="A77" s="46"/>
      <c r="B77" s="104"/>
      <c r="C77" s="105"/>
      <c r="D77" s="106"/>
      <c r="E77" s="108"/>
      <c r="F77" s="109"/>
      <c r="G77" s="83"/>
    </row>
    <row r="78" spans="1:7">
      <c r="A78" s="44"/>
      <c r="B78" s="85" t="s">
        <v>59</v>
      </c>
      <c r="D78" s="87"/>
      <c r="E78" s="191"/>
      <c r="F78" s="192"/>
      <c r="G78" s="83"/>
    </row>
    <row r="79" spans="1:7">
      <c r="A79" s="44"/>
      <c r="B79" s="85"/>
      <c r="D79" s="87"/>
      <c r="E79" s="191"/>
      <c r="F79" s="192"/>
      <c r="G79" s="83"/>
    </row>
    <row r="80" spans="1:7">
      <c r="A80" s="44"/>
      <c r="B80" s="85" t="s">
        <v>67</v>
      </c>
      <c r="D80" s="87"/>
      <c r="E80" s="191"/>
      <c r="F80" s="192"/>
      <c r="G80" s="83"/>
    </row>
    <row r="81" spans="1:7">
      <c r="A81" s="44"/>
      <c r="B81" s="88"/>
      <c r="D81" s="87"/>
      <c r="E81" s="191"/>
      <c r="F81" s="192"/>
      <c r="G81" s="83"/>
    </row>
    <row r="82" spans="1:7">
      <c r="A82" s="44"/>
      <c r="B82" s="85" t="s">
        <v>68</v>
      </c>
      <c r="D82" s="87"/>
      <c r="E82" s="191"/>
      <c r="F82" s="192"/>
      <c r="G82" s="83"/>
    </row>
    <row r="83" spans="1:7">
      <c r="A83" s="44"/>
      <c r="B83" s="88"/>
      <c r="D83" s="87"/>
      <c r="E83" s="191"/>
      <c r="F83" s="192"/>
      <c r="G83" s="83"/>
    </row>
    <row r="84" spans="1:7" ht="42">
      <c r="A84" s="44"/>
      <c r="B84" s="93" t="s">
        <v>69</v>
      </c>
      <c r="D84" s="87"/>
      <c r="E84" s="191"/>
      <c r="F84" s="192"/>
      <c r="G84" s="83"/>
    </row>
    <row r="85" spans="1:7">
      <c r="A85" s="44"/>
      <c r="B85" s="93"/>
      <c r="D85" s="87"/>
      <c r="E85" s="191"/>
      <c r="F85" s="192"/>
      <c r="G85" s="83"/>
    </row>
    <row r="86" spans="1:7">
      <c r="A86" s="44"/>
      <c r="B86" s="88"/>
      <c r="C86" s="80"/>
      <c r="D86" s="97"/>
      <c r="E86" s="193"/>
      <c r="F86" s="194"/>
      <c r="G86" s="83"/>
    </row>
    <row r="87" spans="1:7">
      <c r="A87" s="44" t="s">
        <v>41</v>
      </c>
      <c r="B87" s="266" t="s">
        <v>455</v>
      </c>
      <c r="C87" s="250">
        <f>567-106.6</f>
        <v>460.4</v>
      </c>
      <c r="D87" s="142" t="s">
        <v>70</v>
      </c>
      <c r="E87" s="251"/>
      <c r="F87" s="290">
        <f t="shared" ref="F87:F101" si="2">E87*C87</f>
        <v>0</v>
      </c>
      <c r="G87" s="83"/>
    </row>
    <row r="88" spans="1:7">
      <c r="A88" s="44"/>
      <c r="B88" s="266"/>
      <c r="C88" s="5"/>
      <c r="D88" s="142"/>
      <c r="E88" s="251"/>
      <c r="F88" s="290"/>
      <c r="G88" s="83"/>
    </row>
    <row r="89" spans="1:7" ht="42">
      <c r="A89" s="44"/>
      <c r="B89" s="260" t="s">
        <v>71</v>
      </c>
      <c r="C89" s="5"/>
      <c r="D89" s="142"/>
      <c r="E89" s="251"/>
      <c r="F89" s="290"/>
      <c r="G89" s="83"/>
    </row>
    <row r="90" spans="1:7">
      <c r="A90" s="44"/>
      <c r="B90" s="266"/>
      <c r="C90" s="5"/>
      <c r="D90" s="142"/>
      <c r="E90" s="251"/>
      <c r="F90" s="290"/>
      <c r="G90" s="83"/>
    </row>
    <row r="91" spans="1:7">
      <c r="A91" s="44" t="s">
        <v>43</v>
      </c>
      <c r="B91" s="266" t="s">
        <v>447</v>
      </c>
      <c r="C91" s="250">
        <v>300</v>
      </c>
      <c r="D91" s="142" t="s">
        <v>70</v>
      </c>
      <c r="E91" s="217"/>
      <c r="F91" s="290">
        <f t="shared" si="2"/>
        <v>0</v>
      </c>
      <c r="G91" s="83"/>
    </row>
    <row r="92" spans="1:7">
      <c r="A92" s="44"/>
      <c r="B92" s="266"/>
      <c r="C92" s="250"/>
      <c r="D92" s="142"/>
      <c r="E92" s="251"/>
      <c r="F92" s="290"/>
      <c r="G92" s="83"/>
    </row>
    <row r="93" spans="1:7" ht="28">
      <c r="A93" s="44" t="s">
        <v>45</v>
      </c>
      <c r="B93" s="266" t="s">
        <v>73</v>
      </c>
      <c r="C93" s="250">
        <v>676</v>
      </c>
      <c r="D93" s="142" t="s">
        <v>461</v>
      </c>
      <c r="E93" s="251"/>
      <c r="F93" s="290">
        <f t="shared" si="2"/>
        <v>0</v>
      </c>
      <c r="G93" s="83"/>
    </row>
    <row r="94" spans="1:7">
      <c r="A94" s="44"/>
      <c r="B94" s="88"/>
      <c r="D94" s="87"/>
      <c r="E94" s="191"/>
      <c r="F94" s="192"/>
      <c r="G94" s="83"/>
    </row>
    <row r="95" spans="1:7">
      <c r="A95" s="44"/>
      <c r="B95" s="85" t="s">
        <v>74</v>
      </c>
      <c r="D95" s="87"/>
      <c r="E95" s="191"/>
      <c r="F95" s="192"/>
      <c r="G95" s="83"/>
    </row>
    <row r="96" spans="1:7">
      <c r="A96" s="44"/>
      <c r="B96" s="88"/>
      <c r="D96" s="87"/>
      <c r="E96" s="191"/>
      <c r="F96" s="192"/>
      <c r="G96" s="83"/>
    </row>
    <row r="97" spans="1:7">
      <c r="A97" s="44" t="s">
        <v>46</v>
      </c>
      <c r="B97" s="88" t="s">
        <v>75</v>
      </c>
      <c r="C97" s="86">
        <v>184</v>
      </c>
      <c r="D97" s="87" t="s">
        <v>76</v>
      </c>
      <c r="E97" s="191"/>
      <c r="F97" s="192">
        <f t="shared" si="2"/>
        <v>0</v>
      </c>
      <c r="G97" s="95"/>
    </row>
    <row r="98" spans="1:7">
      <c r="A98" s="44"/>
      <c r="B98" s="88"/>
      <c r="D98" s="87"/>
      <c r="E98" s="191"/>
      <c r="F98" s="192"/>
      <c r="G98" s="83"/>
    </row>
    <row r="99" spans="1:7">
      <c r="A99" s="44"/>
      <c r="B99" s="85" t="s">
        <v>77</v>
      </c>
      <c r="D99" s="87"/>
      <c r="E99" s="191"/>
      <c r="F99" s="192"/>
      <c r="G99" s="83"/>
    </row>
    <row r="100" spans="1:7">
      <c r="A100" s="44"/>
      <c r="B100" s="88"/>
      <c r="D100" s="87"/>
      <c r="E100" s="191"/>
      <c r="F100" s="192"/>
      <c r="G100" s="83"/>
    </row>
    <row r="101" spans="1:7" ht="28">
      <c r="A101" s="44" t="s">
        <v>50</v>
      </c>
      <c r="B101" s="88" t="s">
        <v>78</v>
      </c>
      <c r="C101" s="250">
        <v>676</v>
      </c>
      <c r="D101" s="87" t="s">
        <v>419</v>
      </c>
      <c r="E101" s="191"/>
      <c r="F101" s="192">
        <f t="shared" si="2"/>
        <v>0</v>
      </c>
      <c r="G101" s="83"/>
    </row>
    <row r="102" spans="1:7">
      <c r="A102" s="44"/>
      <c r="B102" s="88"/>
      <c r="D102" s="87"/>
      <c r="E102" s="191"/>
      <c r="F102" s="192"/>
      <c r="G102" s="83"/>
    </row>
    <row r="103" spans="1:7">
      <c r="A103" s="44"/>
      <c r="B103" s="88"/>
      <c r="D103" s="87"/>
      <c r="E103" s="191"/>
      <c r="F103" s="192"/>
      <c r="G103" s="83"/>
    </row>
    <row r="104" spans="1:7">
      <c r="A104" s="44"/>
      <c r="B104" s="88"/>
      <c r="D104" s="87"/>
      <c r="E104" s="191"/>
      <c r="F104" s="197"/>
      <c r="G104" s="83"/>
    </row>
    <row r="105" spans="1:7">
      <c r="A105" s="44"/>
      <c r="B105" s="102" t="s">
        <v>21</v>
      </c>
      <c r="D105" s="87"/>
      <c r="E105" s="191" t="s">
        <v>58</v>
      </c>
      <c r="F105" s="198">
        <f>SUM(F84:F104)</f>
        <v>0</v>
      </c>
      <c r="G105" s="83"/>
    </row>
    <row r="106" spans="1:7">
      <c r="A106" s="44"/>
      <c r="B106" s="102"/>
      <c r="D106" s="87"/>
      <c r="E106" s="191"/>
      <c r="F106" s="192"/>
      <c r="G106" s="83"/>
    </row>
    <row r="107" spans="1:7">
      <c r="A107" s="44"/>
      <c r="B107" s="102"/>
      <c r="D107" s="87"/>
      <c r="E107" s="191"/>
      <c r="F107" s="192"/>
      <c r="G107" s="83"/>
    </row>
    <row r="108" spans="1:7" s="47" customFormat="1">
      <c r="A108" s="46" t="s">
        <v>0</v>
      </c>
      <c r="B108" s="107" t="s">
        <v>1</v>
      </c>
      <c r="C108" s="105" t="s">
        <v>3</v>
      </c>
      <c r="D108" s="106" t="s">
        <v>2</v>
      </c>
      <c r="E108" s="108" t="s">
        <v>30</v>
      </c>
      <c r="F108" s="109" t="s">
        <v>4</v>
      </c>
      <c r="G108" s="92"/>
    </row>
    <row r="109" spans="1:7">
      <c r="A109" s="44"/>
      <c r="B109" s="88"/>
      <c r="D109" s="87"/>
      <c r="E109" s="191"/>
      <c r="F109" s="192"/>
      <c r="G109" s="83"/>
    </row>
    <row r="110" spans="1:7">
      <c r="A110" s="44"/>
      <c r="B110" s="85" t="s">
        <v>59</v>
      </c>
      <c r="D110" s="87"/>
      <c r="E110" s="191"/>
      <c r="F110" s="192"/>
      <c r="G110" s="83"/>
    </row>
    <row r="111" spans="1:7">
      <c r="A111" s="44"/>
      <c r="B111" s="85"/>
      <c r="D111" s="87"/>
      <c r="E111" s="191"/>
      <c r="F111" s="192"/>
      <c r="G111" s="83"/>
    </row>
    <row r="112" spans="1:7">
      <c r="A112" s="44"/>
      <c r="B112" s="85" t="s">
        <v>79</v>
      </c>
      <c r="D112" s="87"/>
      <c r="E112" s="191"/>
      <c r="F112" s="192"/>
      <c r="G112" s="83"/>
    </row>
    <row r="113" spans="1:7">
      <c r="A113" s="44"/>
      <c r="B113" s="88"/>
      <c r="D113" s="87"/>
      <c r="E113" s="191"/>
      <c r="F113" s="192"/>
      <c r="G113" s="83"/>
    </row>
    <row r="114" spans="1:7" ht="28">
      <c r="A114" s="44"/>
      <c r="B114" s="260" t="s">
        <v>440</v>
      </c>
      <c r="C114" s="292"/>
      <c r="D114" s="142"/>
      <c r="E114" s="293"/>
      <c r="F114" s="199"/>
      <c r="G114" s="83"/>
    </row>
    <row r="115" spans="1:7">
      <c r="A115" s="44"/>
      <c r="B115" s="266"/>
      <c r="C115" s="5"/>
      <c r="D115" s="142"/>
      <c r="E115" s="196"/>
      <c r="F115" s="192"/>
      <c r="G115" s="83"/>
    </row>
    <row r="116" spans="1:7" ht="16.5">
      <c r="A116" s="44" t="s">
        <v>39</v>
      </c>
      <c r="B116" s="266" t="s">
        <v>466</v>
      </c>
      <c r="C116" s="5">
        <v>280</v>
      </c>
      <c r="D116" s="142" t="s">
        <v>461</v>
      </c>
      <c r="E116" s="196"/>
      <c r="F116" s="192">
        <f>E116*C116</f>
        <v>0</v>
      </c>
      <c r="G116" s="83"/>
    </row>
    <row r="117" spans="1:7">
      <c r="A117" s="44"/>
      <c r="B117" s="291"/>
      <c r="C117" s="5"/>
      <c r="D117" s="142"/>
      <c r="E117" s="196"/>
      <c r="F117" s="192"/>
      <c r="G117" s="83"/>
    </row>
    <row r="118" spans="1:7" ht="16.5">
      <c r="A118" s="44"/>
      <c r="B118" s="266" t="s">
        <v>441</v>
      </c>
      <c r="C118" s="5">
        <v>24</v>
      </c>
      <c r="D118" s="142" t="s">
        <v>461</v>
      </c>
      <c r="E118" s="196"/>
      <c r="F118" s="192">
        <f>E118*C118</f>
        <v>0</v>
      </c>
      <c r="G118" s="83"/>
    </row>
    <row r="119" spans="1:7">
      <c r="A119" s="44"/>
      <c r="B119" s="260" t="s">
        <v>115</v>
      </c>
      <c r="C119" s="5"/>
      <c r="D119" s="142"/>
      <c r="E119" s="196"/>
      <c r="F119" s="192"/>
      <c r="G119" s="95"/>
    </row>
    <row r="120" spans="1:7">
      <c r="A120" s="44"/>
      <c r="B120" s="88"/>
      <c r="D120" s="87"/>
      <c r="E120" s="191"/>
      <c r="F120" s="192"/>
      <c r="G120" s="83"/>
    </row>
    <row r="121" spans="1:7">
      <c r="A121" s="44" t="s">
        <v>41</v>
      </c>
      <c r="B121" s="88" t="s">
        <v>80</v>
      </c>
      <c r="C121" s="86">
        <v>560</v>
      </c>
      <c r="D121" s="87" t="s">
        <v>76</v>
      </c>
      <c r="E121" s="191"/>
      <c r="F121" s="192">
        <f>E121*C121</f>
        <v>0</v>
      </c>
      <c r="G121" s="95"/>
    </row>
    <row r="122" spans="1:7">
      <c r="A122" s="44"/>
      <c r="B122" s="88"/>
      <c r="D122" s="87"/>
      <c r="E122" s="191"/>
      <c r="F122" s="192"/>
      <c r="G122" s="83"/>
    </row>
    <row r="123" spans="1:7">
      <c r="A123" s="44"/>
      <c r="B123" s="88"/>
      <c r="D123" s="87"/>
      <c r="E123" s="191"/>
      <c r="F123" s="192"/>
      <c r="G123" s="83"/>
    </row>
    <row r="124" spans="1:7" ht="28">
      <c r="A124" s="44" t="s">
        <v>43</v>
      </c>
      <c r="B124" s="88" t="s">
        <v>81</v>
      </c>
      <c r="C124" s="86">
        <v>20</v>
      </c>
      <c r="D124" s="87" t="s">
        <v>419</v>
      </c>
      <c r="E124" s="191"/>
      <c r="F124" s="192">
        <f>E124*C124</f>
        <v>0</v>
      </c>
      <c r="G124" s="83"/>
    </row>
    <row r="125" spans="1:7">
      <c r="A125" s="44"/>
      <c r="B125" s="88"/>
      <c r="D125" s="87"/>
      <c r="E125" s="191"/>
      <c r="F125" s="192"/>
      <c r="G125" s="83"/>
    </row>
    <row r="126" spans="1:7">
      <c r="A126" s="44"/>
      <c r="B126" s="85" t="s">
        <v>82</v>
      </c>
      <c r="D126" s="87"/>
      <c r="E126" s="191"/>
      <c r="F126" s="192"/>
      <c r="G126" s="83"/>
    </row>
    <row r="127" spans="1:7">
      <c r="A127" s="44"/>
      <c r="B127" s="88"/>
      <c r="D127" s="87"/>
      <c r="E127" s="191"/>
      <c r="F127" s="192"/>
      <c r="G127" s="83"/>
    </row>
    <row r="128" spans="1:7">
      <c r="A128" s="44"/>
      <c r="B128" s="85" t="s">
        <v>83</v>
      </c>
      <c r="D128" s="87"/>
      <c r="E128" s="191"/>
      <c r="F128" s="192"/>
      <c r="G128" s="83"/>
    </row>
    <row r="129" spans="1:7">
      <c r="A129" s="44"/>
      <c r="B129" s="88"/>
      <c r="D129" s="87"/>
      <c r="E129" s="191"/>
      <c r="F129" s="192"/>
      <c r="G129" s="83"/>
    </row>
    <row r="130" spans="1:7">
      <c r="A130" s="44"/>
      <c r="B130" s="260" t="s">
        <v>430</v>
      </c>
      <c r="C130" s="5"/>
      <c r="D130" s="87"/>
      <c r="E130" s="191"/>
      <c r="F130" s="192"/>
      <c r="G130" s="83"/>
    </row>
    <row r="131" spans="1:7">
      <c r="A131" s="44"/>
      <c r="B131" s="266"/>
      <c r="C131" s="5"/>
      <c r="D131" s="87"/>
      <c r="E131" s="191"/>
      <c r="F131" s="192"/>
      <c r="G131" s="83"/>
    </row>
    <row r="132" spans="1:7" ht="16.5">
      <c r="A132" s="44" t="s">
        <v>45</v>
      </c>
      <c r="B132" s="266" t="s">
        <v>84</v>
      </c>
      <c r="C132" s="5">
        <v>185</v>
      </c>
      <c r="D132" s="87" t="s">
        <v>419</v>
      </c>
      <c r="E132" s="191"/>
      <c r="F132" s="192">
        <f>E132*C132</f>
        <v>0</v>
      </c>
      <c r="G132" s="95"/>
    </row>
    <row r="133" spans="1:7">
      <c r="A133" s="44"/>
      <c r="B133" s="266"/>
      <c r="C133" s="5"/>
      <c r="D133" s="87"/>
      <c r="E133" s="191"/>
      <c r="F133" s="192"/>
      <c r="G133" s="83"/>
    </row>
    <row r="134" spans="1:7">
      <c r="A134" s="44"/>
      <c r="B134" s="291" t="s">
        <v>85</v>
      </c>
      <c r="C134" s="5"/>
      <c r="D134" s="87"/>
      <c r="E134" s="191"/>
      <c r="F134" s="192"/>
      <c r="G134" s="83"/>
    </row>
    <row r="135" spans="1:7">
      <c r="A135" s="44"/>
      <c r="B135" s="266"/>
      <c r="C135" s="5"/>
      <c r="D135" s="87"/>
      <c r="E135" s="191"/>
      <c r="F135" s="192"/>
      <c r="G135" s="83"/>
    </row>
    <row r="136" spans="1:7">
      <c r="A136" s="44" t="s">
        <v>46</v>
      </c>
      <c r="B136" s="266" t="s">
        <v>86</v>
      </c>
      <c r="C136" s="5"/>
      <c r="D136" s="87"/>
      <c r="E136" s="191"/>
      <c r="F136" s="192"/>
      <c r="G136" s="83"/>
    </row>
    <row r="137" spans="1:7" ht="16.5">
      <c r="A137" s="44"/>
      <c r="B137" s="266" t="s">
        <v>87</v>
      </c>
      <c r="C137" s="5">
        <f>C132</f>
        <v>185</v>
      </c>
      <c r="D137" s="87" t="s">
        <v>419</v>
      </c>
      <c r="E137" s="191"/>
      <c r="F137" s="192">
        <f>E137*C137</f>
        <v>0</v>
      </c>
      <c r="G137" s="83"/>
    </row>
    <row r="138" spans="1:7">
      <c r="A138" s="44"/>
      <c r="B138" s="88"/>
      <c r="D138" s="87"/>
      <c r="E138" s="191"/>
      <c r="F138" s="192"/>
      <c r="G138" s="83"/>
    </row>
    <row r="139" spans="1:7">
      <c r="A139" s="44"/>
      <c r="B139" s="102"/>
      <c r="D139" s="87"/>
      <c r="E139" s="191"/>
      <c r="F139" s="197"/>
      <c r="G139" s="83"/>
    </row>
    <row r="140" spans="1:7">
      <c r="A140" s="44"/>
      <c r="B140" s="102" t="s">
        <v>21</v>
      </c>
      <c r="D140" s="87"/>
      <c r="E140" s="191" t="s">
        <v>58</v>
      </c>
      <c r="F140" s="198">
        <f>SUM(F114:F139)</f>
        <v>0</v>
      </c>
      <c r="G140" s="83"/>
    </row>
    <row r="141" spans="1:7">
      <c r="A141" s="44"/>
      <c r="B141" s="88"/>
      <c r="D141" s="87"/>
      <c r="E141" s="191"/>
      <c r="F141" s="192"/>
      <c r="G141" s="83"/>
    </row>
    <row r="142" spans="1:7">
      <c r="A142" s="44"/>
      <c r="B142" s="88"/>
      <c r="D142" s="87"/>
      <c r="E142" s="191"/>
      <c r="F142" s="192"/>
      <c r="G142" s="83"/>
    </row>
    <row r="143" spans="1:7">
      <c r="A143" s="44"/>
      <c r="B143" s="110" t="s">
        <v>25</v>
      </c>
      <c r="D143" s="87"/>
      <c r="E143" s="191"/>
      <c r="F143" s="192"/>
      <c r="G143" s="83"/>
    </row>
    <row r="144" spans="1:7">
      <c r="A144" s="44"/>
      <c r="B144" s="110"/>
      <c r="D144" s="87"/>
      <c r="E144" s="191"/>
      <c r="F144" s="192"/>
      <c r="G144" s="83"/>
    </row>
    <row r="145" spans="1:7">
      <c r="A145" s="44"/>
      <c r="B145" s="102" t="s">
        <v>88</v>
      </c>
      <c r="D145" s="87"/>
      <c r="E145" s="191"/>
      <c r="F145" s="192">
        <f>F43</f>
        <v>0</v>
      </c>
      <c r="G145" s="83"/>
    </row>
    <row r="146" spans="1:7">
      <c r="A146" s="44"/>
      <c r="B146" s="88"/>
      <c r="D146" s="87"/>
      <c r="E146" s="191"/>
      <c r="F146" s="192"/>
      <c r="G146" s="83"/>
    </row>
    <row r="147" spans="1:7">
      <c r="A147" s="44"/>
      <c r="B147" s="102" t="s">
        <v>89</v>
      </c>
      <c r="D147" s="87"/>
      <c r="E147" s="191"/>
      <c r="F147" s="192">
        <f>F71</f>
        <v>0</v>
      </c>
      <c r="G147" s="83"/>
    </row>
    <row r="148" spans="1:7">
      <c r="A148" s="44"/>
      <c r="B148" s="88"/>
      <c r="D148" s="87"/>
      <c r="E148" s="191"/>
      <c r="F148" s="192"/>
      <c r="G148" s="83"/>
    </row>
    <row r="149" spans="1:7">
      <c r="A149" s="44"/>
      <c r="B149" s="102" t="s">
        <v>90</v>
      </c>
      <c r="D149" s="87"/>
      <c r="E149" s="191"/>
      <c r="F149" s="192">
        <f>F105</f>
        <v>0</v>
      </c>
      <c r="G149" s="83"/>
    </row>
    <row r="150" spans="1:7">
      <c r="A150" s="44"/>
      <c r="B150" s="88"/>
      <c r="D150" s="87"/>
      <c r="E150" s="191"/>
      <c r="F150" s="192"/>
      <c r="G150" s="83"/>
    </row>
    <row r="151" spans="1:7">
      <c r="A151" s="44"/>
      <c r="B151" s="102" t="s">
        <v>91</v>
      </c>
      <c r="D151" s="87"/>
      <c r="E151" s="191"/>
      <c r="F151" s="192">
        <f>F140</f>
        <v>0</v>
      </c>
      <c r="G151" s="83"/>
    </row>
    <row r="152" spans="1:7">
      <c r="A152" s="44"/>
      <c r="B152" s="88"/>
      <c r="D152" s="87"/>
      <c r="E152" s="191"/>
      <c r="F152" s="192"/>
      <c r="G152" s="83"/>
    </row>
    <row r="153" spans="1:7">
      <c r="A153" s="44"/>
      <c r="B153" s="110" t="s">
        <v>92</v>
      </c>
      <c r="D153" s="87"/>
      <c r="E153" s="191"/>
      <c r="F153" s="197"/>
      <c r="G153" s="83"/>
    </row>
    <row r="154" spans="1:7">
      <c r="A154" s="44"/>
      <c r="B154" s="110" t="s">
        <v>93</v>
      </c>
      <c r="D154" s="87"/>
      <c r="E154" s="191" t="s">
        <v>58</v>
      </c>
      <c r="F154" s="198">
        <f>SUM(F145:F153)</f>
        <v>0</v>
      </c>
      <c r="G154" s="83"/>
    </row>
    <row r="155" spans="1:7" s="47" customFormat="1">
      <c r="A155" s="46" t="s">
        <v>0</v>
      </c>
      <c r="B155" s="107" t="s">
        <v>1</v>
      </c>
      <c r="C155" s="105" t="s">
        <v>3</v>
      </c>
      <c r="D155" s="106" t="s">
        <v>2</v>
      </c>
      <c r="E155" s="108" t="s">
        <v>30</v>
      </c>
      <c r="F155" s="109" t="s">
        <v>4</v>
      </c>
      <c r="G155" s="92"/>
    </row>
    <row r="156" spans="1:7">
      <c r="A156" s="44"/>
      <c r="B156" s="88"/>
      <c r="D156" s="87"/>
      <c r="E156" s="200"/>
      <c r="G156" s="83"/>
    </row>
    <row r="157" spans="1:7">
      <c r="A157" s="44"/>
      <c r="B157" s="85" t="s">
        <v>94</v>
      </c>
      <c r="D157" s="87"/>
      <c r="E157" s="200"/>
      <c r="G157" s="83"/>
    </row>
    <row r="158" spans="1:7">
      <c r="A158" s="44"/>
      <c r="B158" s="85" t="s">
        <v>62</v>
      </c>
      <c r="D158" s="87"/>
      <c r="E158" s="200"/>
      <c r="G158" s="83"/>
    </row>
    <row r="159" spans="1:7">
      <c r="A159" s="44"/>
      <c r="B159" s="85"/>
      <c r="D159" s="87"/>
      <c r="E159" s="200"/>
      <c r="G159" s="83"/>
    </row>
    <row r="160" spans="1:7">
      <c r="A160" s="44"/>
      <c r="B160" s="93" t="s">
        <v>95</v>
      </c>
      <c r="D160" s="87"/>
      <c r="E160" s="200"/>
      <c r="F160" s="192"/>
      <c r="G160" s="83"/>
    </row>
    <row r="161" spans="1:7" s="82" customFormat="1">
      <c r="A161" s="44"/>
      <c r="B161" s="88"/>
      <c r="C161" s="86"/>
      <c r="D161" s="87"/>
      <c r="E161" s="191"/>
      <c r="F161" s="192"/>
      <c r="G161" s="95"/>
    </row>
    <row r="162" spans="1:7" s="82" customFormat="1" ht="16.5">
      <c r="A162" s="44" t="s">
        <v>39</v>
      </c>
      <c r="B162" s="88" t="s">
        <v>96</v>
      </c>
      <c r="C162" s="86">
        <v>5</v>
      </c>
      <c r="D162" s="87" t="s">
        <v>420</v>
      </c>
      <c r="E162" s="200"/>
      <c r="F162" s="192">
        <f>E162*C162</f>
        <v>0</v>
      </c>
      <c r="G162" s="95"/>
    </row>
    <row r="163" spans="1:7" s="82" customFormat="1">
      <c r="A163" s="44"/>
      <c r="B163" s="88"/>
      <c r="C163" s="86"/>
      <c r="D163" s="87"/>
      <c r="E163" s="200"/>
      <c r="F163" s="192"/>
      <c r="G163" s="95"/>
    </row>
    <row r="164" spans="1:7" s="82" customFormat="1" ht="16.5">
      <c r="A164" s="44" t="s">
        <v>41</v>
      </c>
      <c r="B164" s="88" t="s">
        <v>97</v>
      </c>
      <c r="C164" s="86">
        <v>11</v>
      </c>
      <c r="D164" s="87" t="s">
        <v>420</v>
      </c>
      <c r="E164" s="200"/>
      <c r="F164" s="192">
        <f t="shared" ref="F164:F181" si="3">E164*C164</f>
        <v>0</v>
      </c>
      <c r="G164" s="95"/>
    </row>
    <row r="165" spans="1:7" s="82" customFormat="1">
      <c r="A165" s="44"/>
      <c r="B165" s="88"/>
      <c r="C165" s="86"/>
      <c r="D165" s="87"/>
      <c r="E165" s="200"/>
      <c r="F165" s="192"/>
      <c r="G165" s="95"/>
    </row>
    <row r="166" spans="1:7" s="82" customFormat="1">
      <c r="A166" s="44"/>
      <c r="B166" s="88"/>
      <c r="C166" s="86"/>
      <c r="D166" s="87"/>
      <c r="E166" s="200"/>
      <c r="F166" s="192"/>
      <c r="G166" s="95"/>
    </row>
    <row r="167" spans="1:7" s="82" customFormat="1">
      <c r="A167" s="44"/>
      <c r="B167" s="93" t="s">
        <v>98</v>
      </c>
      <c r="C167" s="86"/>
      <c r="D167" s="87"/>
      <c r="E167" s="200"/>
      <c r="F167" s="192"/>
      <c r="G167" s="95"/>
    </row>
    <row r="168" spans="1:7" s="82" customFormat="1" ht="42">
      <c r="A168" s="44"/>
      <c r="B168" s="93" t="s">
        <v>99</v>
      </c>
      <c r="C168" s="86"/>
      <c r="D168" s="87"/>
      <c r="E168" s="200"/>
      <c r="F168" s="192"/>
      <c r="G168" s="95"/>
    </row>
    <row r="169" spans="1:7" s="82" customFormat="1">
      <c r="A169" s="44"/>
      <c r="B169" s="88"/>
      <c r="C169" s="86"/>
      <c r="D169" s="87"/>
      <c r="E169" s="200"/>
      <c r="F169" s="192"/>
      <c r="G169" s="95"/>
    </row>
    <row r="170" spans="1:7" s="82" customFormat="1">
      <c r="A170" s="44" t="s">
        <v>45</v>
      </c>
      <c r="B170" s="88" t="s">
        <v>100</v>
      </c>
      <c r="C170" s="250">
        <v>1015</v>
      </c>
      <c r="D170" s="87" t="s">
        <v>70</v>
      </c>
      <c r="E170" s="200"/>
      <c r="F170" s="192">
        <f t="shared" si="3"/>
        <v>0</v>
      </c>
      <c r="G170" s="95"/>
    </row>
    <row r="171" spans="1:7" s="82" customFormat="1">
      <c r="A171" s="44"/>
      <c r="B171" s="88"/>
      <c r="C171" s="86"/>
      <c r="D171" s="87"/>
      <c r="E171" s="200"/>
      <c r="F171" s="192"/>
      <c r="G171" s="95"/>
    </row>
    <row r="172" spans="1:7" s="82" customFormat="1">
      <c r="A172" s="44" t="s">
        <v>46</v>
      </c>
      <c r="B172" s="88" t="s">
        <v>72</v>
      </c>
      <c r="C172" s="94">
        <v>576</v>
      </c>
      <c r="D172" s="87" t="s">
        <v>70</v>
      </c>
      <c r="E172" s="200"/>
      <c r="F172" s="192">
        <f t="shared" si="3"/>
        <v>0</v>
      </c>
      <c r="G172" s="95"/>
    </row>
    <row r="173" spans="1:7" s="82" customFormat="1">
      <c r="A173" s="44"/>
      <c r="B173" s="88"/>
      <c r="C173" s="94"/>
      <c r="D173" s="87"/>
      <c r="E173" s="200"/>
      <c r="F173" s="192"/>
      <c r="G173" s="95"/>
    </row>
    <row r="174" spans="1:7">
      <c r="A174" s="44"/>
      <c r="B174" s="88"/>
      <c r="D174" s="87"/>
      <c r="E174" s="200"/>
      <c r="F174" s="192"/>
      <c r="G174" s="83"/>
    </row>
    <row r="175" spans="1:7">
      <c r="A175" s="44"/>
      <c r="B175" s="93" t="s">
        <v>101</v>
      </c>
      <c r="D175" s="87"/>
      <c r="E175" s="202"/>
      <c r="F175" s="192"/>
      <c r="G175" s="83"/>
    </row>
    <row r="176" spans="1:7">
      <c r="A176" s="44"/>
      <c r="B176" s="88"/>
      <c r="D176" s="87"/>
      <c r="E176" s="202"/>
      <c r="F176" s="192"/>
      <c r="G176" s="83"/>
    </row>
    <row r="177" spans="1:7" s="82" customFormat="1" ht="16.5">
      <c r="A177" s="44" t="s">
        <v>49</v>
      </c>
      <c r="B177" s="88" t="s">
        <v>102</v>
      </c>
      <c r="C177" s="86">
        <v>100</v>
      </c>
      <c r="D177" s="87" t="s">
        <v>419</v>
      </c>
      <c r="E177" s="202"/>
      <c r="F177" s="192">
        <f t="shared" si="3"/>
        <v>0</v>
      </c>
      <c r="G177" s="95"/>
    </row>
    <row r="178" spans="1:7" s="82" customFormat="1">
      <c r="A178" s="44"/>
      <c r="B178" s="88"/>
      <c r="C178" s="86"/>
      <c r="D178" s="87"/>
      <c r="E178" s="202"/>
      <c r="F178" s="192"/>
      <c r="G178" s="95"/>
    </row>
    <row r="179" spans="1:7" s="82" customFormat="1" ht="16.5">
      <c r="A179" s="44" t="s">
        <v>50</v>
      </c>
      <c r="B179" s="88" t="s">
        <v>103</v>
      </c>
      <c r="C179" s="86">
        <v>25</v>
      </c>
      <c r="D179" s="87" t="s">
        <v>419</v>
      </c>
      <c r="E179" s="202"/>
      <c r="F179" s="192">
        <f t="shared" si="3"/>
        <v>0</v>
      </c>
      <c r="G179" s="95"/>
    </row>
    <row r="180" spans="1:7" s="82" customFormat="1">
      <c r="A180" s="44"/>
      <c r="B180" s="102"/>
      <c r="C180" s="86"/>
      <c r="D180" s="87"/>
      <c r="E180" s="202"/>
      <c r="F180" s="192"/>
      <c r="G180" s="95"/>
    </row>
    <row r="181" spans="1:7" s="82" customFormat="1">
      <c r="A181" s="44" t="s">
        <v>51</v>
      </c>
      <c r="B181" s="88" t="s">
        <v>104</v>
      </c>
      <c r="C181" s="86">
        <v>15</v>
      </c>
      <c r="D181" s="87" t="s">
        <v>76</v>
      </c>
      <c r="E181" s="202"/>
      <c r="F181" s="192">
        <f t="shared" si="3"/>
        <v>0</v>
      </c>
      <c r="G181" s="95"/>
    </row>
    <row r="182" spans="1:7" s="82" customFormat="1">
      <c r="A182" s="44"/>
      <c r="B182" s="88"/>
      <c r="C182" s="86"/>
      <c r="D182" s="87"/>
      <c r="E182" s="202"/>
      <c r="F182" s="192"/>
      <c r="G182" s="95"/>
    </row>
    <row r="183" spans="1:7" s="82" customFormat="1">
      <c r="A183" s="44"/>
      <c r="B183" s="88"/>
      <c r="C183" s="86"/>
      <c r="D183" s="87"/>
      <c r="E183" s="202"/>
      <c r="F183" s="192"/>
      <c r="G183" s="95"/>
    </row>
    <row r="184" spans="1:7" s="82" customFormat="1">
      <c r="A184" s="44"/>
      <c r="B184" s="88"/>
      <c r="C184" s="86"/>
      <c r="D184" s="87"/>
      <c r="E184" s="203"/>
      <c r="F184" s="192"/>
      <c r="G184" s="95"/>
    </row>
    <row r="185" spans="1:7" s="82" customFormat="1">
      <c r="A185" s="44"/>
      <c r="B185" s="88"/>
      <c r="C185" s="86"/>
      <c r="D185" s="87"/>
      <c r="E185" s="203"/>
      <c r="F185" s="192"/>
      <c r="G185" s="95"/>
    </row>
    <row r="186" spans="1:7" s="82" customFormat="1">
      <c r="A186" s="44"/>
      <c r="B186" s="88"/>
      <c r="C186" s="86"/>
      <c r="D186" s="87"/>
      <c r="E186" s="203"/>
      <c r="F186" s="192"/>
      <c r="G186" s="95"/>
    </row>
    <row r="187" spans="1:7" s="82" customFormat="1">
      <c r="A187" s="44"/>
      <c r="B187" s="88"/>
      <c r="C187" s="86"/>
      <c r="D187" s="87"/>
      <c r="E187" s="203"/>
      <c r="F187" s="192"/>
      <c r="G187" s="95"/>
    </row>
    <row r="188" spans="1:7">
      <c r="A188" s="44"/>
      <c r="B188" s="110" t="s">
        <v>105</v>
      </c>
      <c r="D188" s="87"/>
      <c r="E188" s="200"/>
      <c r="F188" s="204"/>
      <c r="G188" s="83"/>
    </row>
    <row r="189" spans="1:7">
      <c r="A189" s="44"/>
      <c r="B189" s="110" t="s">
        <v>93</v>
      </c>
      <c r="D189" s="87"/>
      <c r="E189" s="200" t="s">
        <v>58</v>
      </c>
      <c r="F189" s="198">
        <f>SUM(F161:F188)</f>
        <v>0</v>
      </c>
      <c r="G189" s="83"/>
    </row>
    <row r="190" spans="1:7">
      <c r="A190" s="44"/>
      <c r="B190" s="110"/>
      <c r="D190" s="87"/>
      <c r="E190" s="200"/>
      <c r="F190" s="192"/>
      <c r="G190" s="83"/>
    </row>
    <row r="191" spans="1:7">
      <c r="A191" s="44"/>
      <c r="B191" s="110"/>
      <c r="D191" s="87"/>
      <c r="E191" s="200"/>
      <c r="F191" s="192"/>
      <c r="G191" s="83"/>
    </row>
    <row r="192" spans="1:7">
      <c r="A192" s="44"/>
      <c r="B192" s="110"/>
      <c r="D192" s="87"/>
      <c r="E192" s="200"/>
      <c r="F192" s="192"/>
      <c r="G192" s="83"/>
    </row>
    <row r="193" spans="1:7">
      <c r="A193" s="44"/>
      <c r="B193" s="110"/>
      <c r="D193" s="87"/>
      <c r="E193" s="200"/>
      <c r="F193" s="192"/>
      <c r="G193" s="83"/>
    </row>
    <row r="194" spans="1:7">
      <c r="A194" s="44"/>
      <c r="B194" s="110"/>
      <c r="D194" s="87"/>
      <c r="E194" s="200"/>
      <c r="F194" s="192"/>
      <c r="G194" s="83"/>
    </row>
    <row r="195" spans="1:7">
      <c r="A195" s="44"/>
      <c r="B195" s="110"/>
      <c r="D195" s="87"/>
      <c r="E195" s="200"/>
      <c r="F195" s="192"/>
      <c r="G195" s="83"/>
    </row>
    <row r="196" spans="1:7">
      <c r="A196" s="44"/>
      <c r="B196" s="110"/>
      <c r="D196" s="87"/>
      <c r="E196" s="200"/>
      <c r="F196" s="192"/>
      <c r="G196" s="83"/>
    </row>
    <row r="197" spans="1:7" s="47" customFormat="1">
      <c r="A197" s="45" t="s">
        <v>0</v>
      </c>
      <c r="B197" s="89" t="s">
        <v>1</v>
      </c>
      <c r="C197" s="45" t="s">
        <v>3</v>
      </c>
      <c r="D197" s="45" t="s">
        <v>2</v>
      </c>
      <c r="E197" s="90" t="s">
        <v>30</v>
      </c>
      <c r="F197" s="91" t="s">
        <v>4</v>
      </c>
      <c r="G197" s="92"/>
    </row>
    <row r="198" spans="1:7">
      <c r="A198" s="44"/>
      <c r="B198" s="88"/>
      <c r="D198" s="87"/>
      <c r="E198" s="200"/>
      <c r="G198" s="83"/>
    </row>
    <row r="199" spans="1:7">
      <c r="A199" s="44"/>
      <c r="B199" s="85" t="s">
        <v>79</v>
      </c>
      <c r="D199" s="87"/>
      <c r="E199" s="200"/>
      <c r="G199" s="83"/>
    </row>
    <row r="200" spans="1:7">
      <c r="A200" s="44"/>
      <c r="B200" s="88"/>
      <c r="D200" s="87"/>
      <c r="E200" s="200"/>
      <c r="G200" s="83"/>
    </row>
    <row r="201" spans="1:7" ht="28">
      <c r="A201" s="44"/>
      <c r="B201" s="93" t="s">
        <v>106</v>
      </c>
      <c r="D201" s="87"/>
      <c r="E201" s="200"/>
      <c r="G201" s="83"/>
    </row>
    <row r="202" spans="1:7">
      <c r="A202" s="44"/>
      <c r="B202" s="93"/>
      <c r="D202" s="87"/>
      <c r="E202" s="200"/>
      <c r="F202" s="192"/>
      <c r="G202" s="83"/>
    </row>
    <row r="203" spans="1:7" ht="16.5">
      <c r="A203" s="44" t="s">
        <v>39</v>
      </c>
      <c r="B203" s="88" t="s">
        <v>442</v>
      </c>
      <c r="C203" s="94">
        <v>483.61</v>
      </c>
      <c r="D203" s="87" t="s">
        <v>419</v>
      </c>
      <c r="E203" s="205"/>
      <c r="F203" s="192">
        <f>E203*C203</f>
        <v>0</v>
      </c>
      <c r="G203" s="95"/>
    </row>
    <row r="204" spans="1:7">
      <c r="A204" s="44"/>
      <c r="B204" s="88"/>
      <c r="C204" s="94"/>
      <c r="D204" s="87"/>
      <c r="E204" s="205"/>
      <c r="F204" s="192"/>
      <c r="G204" s="83"/>
    </row>
    <row r="205" spans="1:7" ht="16.5">
      <c r="A205" s="44" t="s">
        <v>41</v>
      </c>
      <c r="B205" s="88" t="s">
        <v>474</v>
      </c>
      <c r="C205" s="94">
        <v>725</v>
      </c>
      <c r="D205" s="87" t="s">
        <v>419</v>
      </c>
      <c r="E205" s="205"/>
      <c r="F205" s="192">
        <f t="shared" ref="F205:F229" si="4">E205*C205</f>
        <v>0</v>
      </c>
      <c r="G205" s="83"/>
    </row>
    <row r="206" spans="1:7">
      <c r="A206" s="44"/>
      <c r="B206" s="88"/>
      <c r="D206" s="87"/>
      <c r="E206" s="205"/>
      <c r="F206" s="192"/>
      <c r="G206" s="83"/>
    </row>
    <row r="207" spans="1:7">
      <c r="A207" s="44"/>
      <c r="B207" s="85" t="s">
        <v>107</v>
      </c>
      <c r="D207" s="87"/>
      <c r="E207" s="205"/>
      <c r="F207" s="192"/>
      <c r="G207" s="83"/>
    </row>
    <row r="208" spans="1:7">
      <c r="A208" s="44"/>
      <c r="B208" s="88"/>
      <c r="D208" s="87"/>
      <c r="E208" s="205"/>
      <c r="F208" s="192"/>
      <c r="G208" s="83"/>
    </row>
    <row r="209" spans="1:7" ht="16.5">
      <c r="A209" s="44" t="s">
        <v>43</v>
      </c>
      <c r="B209" s="88" t="s">
        <v>108</v>
      </c>
      <c r="C209" s="86">
        <v>66</v>
      </c>
      <c r="D209" s="87" t="s">
        <v>419</v>
      </c>
      <c r="E209" s="205"/>
      <c r="F209" s="192">
        <f t="shared" si="4"/>
        <v>0</v>
      </c>
      <c r="G209" s="83"/>
    </row>
    <row r="210" spans="1:7">
      <c r="A210" s="44"/>
      <c r="B210" s="88"/>
      <c r="D210" s="87"/>
      <c r="E210" s="205"/>
      <c r="F210" s="192"/>
      <c r="G210" s="83"/>
    </row>
    <row r="211" spans="1:7">
      <c r="A211" s="44" t="s">
        <v>45</v>
      </c>
      <c r="B211" s="88" t="s">
        <v>109</v>
      </c>
      <c r="C211" s="86">
        <v>32</v>
      </c>
      <c r="D211" s="87" t="s">
        <v>76</v>
      </c>
      <c r="E211" s="205"/>
      <c r="F211" s="192">
        <f t="shared" si="4"/>
        <v>0</v>
      </c>
      <c r="G211" s="83"/>
    </row>
    <row r="212" spans="1:7">
      <c r="A212" s="44"/>
      <c r="B212" s="88"/>
      <c r="E212" s="205"/>
      <c r="F212" s="192"/>
      <c r="G212" s="83"/>
    </row>
    <row r="213" spans="1:7" ht="16.5">
      <c r="A213" s="44" t="s">
        <v>46</v>
      </c>
      <c r="B213" s="88" t="s">
        <v>110</v>
      </c>
      <c r="C213" s="86">
        <v>66</v>
      </c>
      <c r="D213" s="87" t="s">
        <v>419</v>
      </c>
      <c r="E213" s="205"/>
      <c r="F213" s="192">
        <f t="shared" si="4"/>
        <v>0</v>
      </c>
      <c r="G213" s="83"/>
    </row>
    <row r="214" spans="1:7">
      <c r="A214" s="44"/>
      <c r="B214" s="88"/>
      <c r="E214" s="200"/>
      <c r="F214" s="192"/>
      <c r="G214" s="83"/>
    </row>
    <row r="215" spans="1:7">
      <c r="A215" s="44"/>
      <c r="B215" s="85" t="s">
        <v>111</v>
      </c>
      <c r="D215" s="87"/>
      <c r="F215" s="192"/>
      <c r="G215" s="83"/>
    </row>
    <row r="216" spans="1:7">
      <c r="A216" s="44"/>
      <c r="B216" s="88"/>
      <c r="D216" s="87"/>
      <c r="E216" s="200"/>
      <c r="F216" s="192"/>
      <c r="G216" s="83"/>
    </row>
    <row r="217" spans="1:7" ht="28">
      <c r="A217" s="44"/>
      <c r="B217" s="93" t="s">
        <v>112</v>
      </c>
      <c r="D217" s="87"/>
      <c r="E217" s="200"/>
      <c r="F217" s="192"/>
      <c r="G217" s="83"/>
    </row>
    <row r="218" spans="1:7">
      <c r="A218" s="44"/>
      <c r="B218" s="88"/>
      <c r="D218" s="87"/>
      <c r="E218" s="200"/>
      <c r="F218" s="192"/>
      <c r="G218" s="83"/>
    </row>
    <row r="219" spans="1:7">
      <c r="A219" s="44" t="s">
        <v>49</v>
      </c>
      <c r="B219" s="88" t="s">
        <v>113</v>
      </c>
      <c r="C219" s="86">
        <v>160</v>
      </c>
      <c r="D219" s="87" t="s">
        <v>76</v>
      </c>
      <c r="E219" s="200"/>
      <c r="F219" s="192">
        <f t="shared" si="4"/>
        <v>0</v>
      </c>
      <c r="G219" s="83"/>
    </row>
    <row r="220" spans="1:7">
      <c r="A220" s="44"/>
      <c r="B220" s="88"/>
      <c r="D220" s="87"/>
      <c r="E220" s="200"/>
      <c r="F220" s="192"/>
      <c r="G220" s="83"/>
    </row>
    <row r="221" spans="1:7">
      <c r="A221" s="44" t="s">
        <v>50</v>
      </c>
      <c r="B221" s="88" t="s">
        <v>114</v>
      </c>
      <c r="C221" s="86">
        <v>210</v>
      </c>
      <c r="D221" s="87" t="s">
        <v>76</v>
      </c>
      <c r="E221" s="200"/>
      <c r="F221" s="192">
        <f t="shared" si="4"/>
        <v>0</v>
      </c>
      <c r="G221" s="83"/>
    </row>
    <row r="222" spans="1:7">
      <c r="A222" s="44"/>
      <c r="B222" s="88"/>
      <c r="D222" s="87"/>
      <c r="E222" s="200"/>
      <c r="F222" s="192"/>
      <c r="G222" s="83"/>
    </row>
    <row r="223" spans="1:7">
      <c r="A223" s="44"/>
      <c r="B223" s="85" t="s">
        <v>77</v>
      </c>
      <c r="D223" s="87"/>
      <c r="E223" s="200"/>
      <c r="F223" s="192"/>
      <c r="G223" s="83"/>
    </row>
    <row r="224" spans="1:7">
      <c r="A224" s="44"/>
      <c r="B224" s="88"/>
      <c r="D224" s="87"/>
      <c r="E224" s="200"/>
      <c r="F224" s="192"/>
      <c r="G224" s="83"/>
    </row>
    <row r="225" spans="1:7">
      <c r="A225" s="44"/>
      <c r="B225" s="93" t="s">
        <v>115</v>
      </c>
      <c r="D225" s="87"/>
      <c r="E225" s="200"/>
      <c r="F225" s="192"/>
      <c r="G225" s="83"/>
    </row>
    <row r="226" spans="1:7">
      <c r="A226" s="44"/>
      <c r="B226" s="88"/>
      <c r="D226" s="87"/>
      <c r="E226" s="200"/>
      <c r="F226" s="192"/>
      <c r="G226" s="83"/>
    </row>
    <row r="227" spans="1:7">
      <c r="A227" s="44" t="s">
        <v>51</v>
      </c>
      <c r="B227" s="88" t="s">
        <v>113</v>
      </c>
      <c r="C227" s="94">
        <v>800</v>
      </c>
      <c r="D227" s="87" t="s">
        <v>76</v>
      </c>
      <c r="E227" s="200"/>
      <c r="F227" s="192">
        <f t="shared" si="4"/>
        <v>0</v>
      </c>
      <c r="G227" s="83"/>
    </row>
    <row r="228" spans="1:7">
      <c r="A228" s="44"/>
      <c r="B228" s="88"/>
      <c r="C228" s="94"/>
      <c r="D228" s="87"/>
      <c r="E228" s="200"/>
      <c r="F228" s="192"/>
      <c r="G228" s="83"/>
    </row>
    <row r="229" spans="1:7">
      <c r="A229" s="44" t="s">
        <v>54</v>
      </c>
      <c r="B229" s="88" t="s">
        <v>114</v>
      </c>
      <c r="C229" s="94">
        <v>1050</v>
      </c>
      <c r="D229" s="87" t="s">
        <v>76</v>
      </c>
      <c r="E229" s="200"/>
      <c r="F229" s="192">
        <f t="shared" si="4"/>
        <v>0</v>
      </c>
      <c r="G229" s="83"/>
    </row>
    <row r="230" spans="1:7">
      <c r="A230" s="44"/>
      <c r="B230" s="88"/>
      <c r="D230" s="87"/>
      <c r="E230" s="200"/>
      <c r="F230" s="192"/>
      <c r="G230" s="83"/>
    </row>
    <row r="231" spans="1:7">
      <c r="A231" s="44"/>
      <c r="B231" s="88"/>
      <c r="D231" s="87"/>
      <c r="E231" s="200"/>
      <c r="G231" s="83"/>
    </row>
    <row r="232" spans="1:7">
      <c r="A232" s="44"/>
      <c r="B232" s="110" t="s">
        <v>116</v>
      </c>
      <c r="D232" s="87"/>
      <c r="E232" s="200"/>
      <c r="F232" s="204"/>
      <c r="G232" s="83"/>
    </row>
    <row r="233" spans="1:7">
      <c r="A233" s="44"/>
      <c r="B233" s="110" t="s">
        <v>117</v>
      </c>
      <c r="D233" s="87"/>
      <c r="E233" s="200" t="s">
        <v>58</v>
      </c>
      <c r="F233" s="198">
        <f>SUM(F202:F232)</f>
        <v>0</v>
      </c>
      <c r="G233" s="83"/>
    </row>
    <row r="234" spans="1:7">
      <c r="A234" s="44"/>
      <c r="B234" s="110"/>
      <c r="D234" s="87"/>
      <c r="E234" s="200"/>
      <c r="F234" s="192"/>
      <c r="G234" s="83"/>
    </row>
    <row r="235" spans="1:7">
      <c r="A235" s="44"/>
      <c r="B235" s="110"/>
      <c r="D235" s="87"/>
      <c r="E235" s="200"/>
      <c r="F235" s="192"/>
      <c r="G235" s="83"/>
    </row>
    <row r="236" spans="1:7">
      <c r="A236" s="44"/>
      <c r="B236" s="110"/>
      <c r="D236" s="87"/>
      <c r="E236" s="200"/>
      <c r="F236" s="192"/>
      <c r="G236" s="83"/>
    </row>
    <row r="237" spans="1:7">
      <c r="A237" s="44"/>
      <c r="B237" s="110"/>
      <c r="D237" s="87"/>
      <c r="E237" s="200"/>
      <c r="F237" s="192"/>
      <c r="G237" s="83"/>
    </row>
    <row r="238" spans="1:7">
      <c r="A238" s="44"/>
      <c r="B238" s="110"/>
      <c r="D238" s="87"/>
      <c r="E238" s="200"/>
      <c r="F238" s="192"/>
      <c r="G238" s="83"/>
    </row>
    <row r="239" spans="1:7">
      <c r="A239" s="44"/>
      <c r="B239" s="110"/>
      <c r="D239" s="87"/>
      <c r="E239" s="200"/>
      <c r="F239" s="192"/>
      <c r="G239" s="83"/>
    </row>
    <row r="240" spans="1:7" s="47" customFormat="1">
      <c r="A240" s="46" t="s">
        <v>0</v>
      </c>
      <c r="B240" s="107" t="s">
        <v>1</v>
      </c>
      <c r="C240" s="105" t="s">
        <v>3</v>
      </c>
      <c r="D240" s="106" t="s">
        <v>2</v>
      </c>
      <c r="E240" s="108" t="s">
        <v>30</v>
      </c>
      <c r="F240" s="109" t="s">
        <v>4</v>
      </c>
      <c r="G240" s="92"/>
    </row>
    <row r="241" spans="1:10">
      <c r="A241" s="44"/>
      <c r="B241" s="88"/>
      <c r="D241" s="87"/>
      <c r="E241" s="200"/>
      <c r="G241" s="83"/>
    </row>
    <row r="242" spans="1:10">
      <c r="A242" s="44"/>
      <c r="B242" s="85" t="s">
        <v>118</v>
      </c>
      <c r="D242" s="87"/>
      <c r="E242" s="200"/>
      <c r="G242" s="83"/>
    </row>
    <row r="243" spans="1:10">
      <c r="A243" s="44"/>
      <c r="B243" s="88"/>
      <c r="D243" s="87"/>
      <c r="E243" s="200"/>
      <c r="G243" s="83"/>
    </row>
    <row r="244" spans="1:10" ht="28">
      <c r="A244" s="44"/>
      <c r="B244" s="260" t="s">
        <v>119</v>
      </c>
      <c r="C244" s="5"/>
      <c r="D244" s="142"/>
      <c r="E244" s="202"/>
      <c r="F244" s="267"/>
      <c r="G244" s="95"/>
    </row>
    <row r="245" spans="1:10">
      <c r="A245" s="44"/>
      <c r="B245" s="266"/>
      <c r="C245" s="5"/>
      <c r="D245" s="142"/>
      <c r="E245" s="202"/>
      <c r="F245" s="294"/>
      <c r="G245" s="83"/>
    </row>
    <row r="246" spans="1:10" ht="28">
      <c r="A246" s="44" t="s">
        <v>39</v>
      </c>
      <c r="B246" s="98" t="s">
        <v>467</v>
      </c>
      <c r="C246" s="250"/>
      <c r="D246" s="142" t="s">
        <v>461</v>
      </c>
      <c r="E246" s="202"/>
      <c r="F246" s="294">
        <f>E246*C246</f>
        <v>0</v>
      </c>
      <c r="G246" s="95"/>
      <c r="H246" s="112"/>
      <c r="I246" s="112"/>
      <c r="J246" s="112"/>
    </row>
    <row r="247" spans="1:10">
      <c r="A247" s="44"/>
      <c r="B247" s="266"/>
      <c r="C247" s="5"/>
      <c r="D247" s="142"/>
      <c r="E247" s="202"/>
      <c r="F247" s="294"/>
      <c r="G247" s="83"/>
    </row>
    <row r="248" spans="1:10">
      <c r="A248" s="44" t="s">
        <v>41</v>
      </c>
      <c r="B248" s="266" t="s">
        <v>452</v>
      </c>
      <c r="C248" s="5"/>
      <c r="D248" s="142" t="s">
        <v>76</v>
      </c>
      <c r="E248" s="202"/>
      <c r="F248" s="294">
        <f t="shared" ref="F248:F254" si="5">E248*C248</f>
        <v>0</v>
      </c>
      <c r="G248" s="83"/>
    </row>
    <row r="249" spans="1:10" ht="18" customHeight="1">
      <c r="A249" s="44"/>
      <c r="B249" s="266"/>
      <c r="C249" s="5"/>
      <c r="D249" s="142"/>
      <c r="E249" s="202"/>
      <c r="F249" s="294"/>
      <c r="G249" s="83"/>
    </row>
    <row r="250" spans="1:10" ht="28">
      <c r="A250" s="44" t="s">
        <v>43</v>
      </c>
      <c r="B250" s="266" t="s">
        <v>454</v>
      </c>
      <c r="C250" s="5"/>
      <c r="D250" s="142" t="s">
        <v>76</v>
      </c>
      <c r="E250" s="202"/>
      <c r="F250" s="294">
        <f t="shared" si="5"/>
        <v>0</v>
      </c>
      <c r="G250" s="83"/>
    </row>
    <row r="251" spans="1:10" s="82" customFormat="1">
      <c r="A251" s="44"/>
      <c r="B251" s="266"/>
      <c r="C251" s="5"/>
      <c r="D251" s="142"/>
      <c r="E251" s="202"/>
      <c r="F251" s="294"/>
      <c r="G251" s="95"/>
    </row>
    <row r="252" spans="1:10" s="82" customFormat="1">
      <c r="A252" s="44" t="s">
        <v>45</v>
      </c>
      <c r="B252" s="266" t="s">
        <v>453</v>
      </c>
      <c r="C252" s="5">
        <f>50-28</f>
        <v>22</v>
      </c>
      <c r="D252" s="142" t="s">
        <v>76</v>
      </c>
      <c r="E252" s="202"/>
      <c r="F252" s="294">
        <f t="shared" si="5"/>
        <v>0</v>
      </c>
      <c r="G252" s="95"/>
    </row>
    <row r="253" spans="1:10" s="82" customFormat="1">
      <c r="A253" s="44"/>
      <c r="B253" s="266"/>
      <c r="C253" s="5"/>
      <c r="D253" s="142"/>
      <c r="E253" s="202"/>
      <c r="F253" s="294"/>
      <c r="G253" s="95"/>
    </row>
    <row r="254" spans="1:10" s="82" customFormat="1">
      <c r="A254" s="44" t="s">
        <v>46</v>
      </c>
      <c r="B254" s="266" t="s">
        <v>120</v>
      </c>
      <c r="C254" s="5">
        <v>25</v>
      </c>
      <c r="D254" s="142" t="s">
        <v>76</v>
      </c>
      <c r="E254" s="202"/>
      <c r="F254" s="294">
        <f t="shared" si="5"/>
        <v>0</v>
      </c>
      <c r="G254" s="95"/>
    </row>
    <row r="255" spans="1:10">
      <c r="A255" s="44"/>
      <c r="B255" s="266"/>
      <c r="C255" s="5"/>
      <c r="D255" s="142"/>
      <c r="E255" s="202"/>
      <c r="F255" s="294"/>
      <c r="G255" s="83"/>
    </row>
    <row r="256" spans="1:10">
      <c r="A256" s="44"/>
      <c r="B256" s="266"/>
      <c r="C256" s="5"/>
      <c r="D256" s="142"/>
      <c r="E256" s="202"/>
      <c r="F256" s="294"/>
      <c r="G256" s="83"/>
    </row>
    <row r="257" spans="1:7">
      <c r="A257" s="44"/>
      <c r="B257" s="266"/>
      <c r="C257" s="5"/>
      <c r="D257" s="142"/>
      <c r="E257" s="202"/>
      <c r="F257" s="267"/>
      <c r="G257" s="83"/>
    </row>
    <row r="258" spans="1:7">
      <c r="A258" s="44"/>
      <c r="B258" s="295" t="s">
        <v>121</v>
      </c>
      <c r="C258" s="5"/>
      <c r="D258" s="142"/>
      <c r="E258" s="202"/>
      <c r="F258" s="268"/>
      <c r="G258" s="83"/>
    </row>
    <row r="259" spans="1:7">
      <c r="A259" s="44"/>
      <c r="B259" s="295" t="s">
        <v>93</v>
      </c>
      <c r="C259" s="5"/>
      <c r="D259" s="142"/>
      <c r="E259" s="202" t="s">
        <v>58</v>
      </c>
      <c r="F259" s="296">
        <f>SUM(F246:F258)</f>
        <v>0</v>
      </c>
      <c r="G259" s="83"/>
    </row>
    <row r="260" spans="1:7">
      <c r="A260" s="44"/>
      <c r="B260" s="266"/>
      <c r="C260" s="5"/>
      <c r="D260" s="142"/>
      <c r="E260" s="202"/>
      <c r="F260" s="267"/>
      <c r="G260" s="83"/>
    </row>
    <row r="261" spans="1:7">
      <c r="A261" s="44"/>
      <c r="B261" s="266"/>
      <c r="C261" s="5"/>
      <c r="D261" s="142"/>
      <c r="E261" s="217"/>
      <c r="F261" s="297"/>
      <c r="G261" s="83"/>
    </row>
    <row r="262" spans="1:7">
      <c r="A262" s="44"/>
      <c r="B262" s="291" t="s">
        <v>122</v>
      </c>
      <c r="C262" s="5"/>
      <c r="D262" s="142"/>
      <c r="E262" s="217"/>
      <c r="F262" s="297"/>
      <c r="G262" s="83"/>
    </row>
    <row r="263" spans="1:7">
      <c r="A263" s="44"/>
      <c r="B263" s="266"/>
      <c r="C263" s="5"/>
      <c r="D263" s="142"/>
      <c r="E263" s="217"/>
      <c r="F263" s="297"/>
      <c r="G263" s="83"/>
    </row>
    <row r="264" spans="1:7">
      <c r="A264" s="44"/>
      <c r="B264" s="291" t="s">
        <v>123</v>
      </c>
      <c r="C264" s="5"/>
      <c r="D264" s="142"/>
      <c r="E264" s="217"/>
      <c r="F264" s="290"/>
      <c r="G264" s="83"/>
    </row>
    <row r="265" spans="1:7">
      <c r="B265" s="260" t="s">
        <v>124</v>
      </c>
      <c r="C265" s="5"/>
      <c r="D265" s="142"/>
      <c r="E265" s="298"/>
      <c r="F265" s="290"/>
      <c r="G265" s="83"/>
    </row>
    <row r="266" spans="1:7">
      <c r="A266" s="44"/>
      <c r="B266" s="291"/>
      <c r="C266" s="5"/>
      <c r="D266" s="142"/>
      <c r="E266" s="217"/>
      <c r="F266" s="297"/>
      <c r="G266" s="83"/>
    </row>
    <row r="267" spans="1:7" s="114" customFormat="1" ht="28">
      <c r="A267" s="44"/>
      <c r="B267" s="260" t="s">
        <v>468</v>
      </c>
      <c r="C267" s="250"/>
      <c r="D267" s="142"/>
      <c r="E267" s="251"/>
      <c r="F267" s="299"/>
      <c r="G267" s="113"/>
    </row>
    <row r="268" spans="1:7" s="114" customFormat="1">
      <c r="A268" s="44"/>
      <c r="B268" s="260"/>
      <c r="C268" s="250"/>
      <c r="D268" s="142"/>
      <c r="E268" s="251"/>
      <c r="F268" s="299"/>
      <c r="G268" s="113"/>
    </row>
    <row r="269" spans="1:7" s="114" customFormat="1" ht="42">
      <c r="A269" s="44" t="s">
        <v>39</v>
      </c>
      <c r="B269" s="266" t="s">
        <v>476</v>
      </c>
      <c r="C269" s="250">
        <v>19</v>
      </c>
      <c r="D269" s="142" t="s">
        <v>125</v>
      </c>
      <c r="E269" s="217"/>
      <c r="F269" s="290">
        <f>E269*C269</f>
        <v>0</v>
      </c>
      <c r="G269" s="113"/>
    </row>
    <row r="270" spans="1:7" s="114" customFormat="1">
      <c r="A270" s="44"/>
      <c r="B270" s="260"/>
      <c r="C270" s="250"/>
      <c r="D270" s="142"/>
      <c r="E270" s="251"/>
      <c r="F270" s="299"/>
      <c r="G270" s="113"/>
    </row>
    <row r="271" spans="1:7" s="114" customFormat="1" ht="28">
      <c r="A271" s="44" t="s">
        <v>41</v>
      </c>
      <c r="B271" s="266" t="s">
        <v>475</v>
      </c>
      <c r="C271" s="94">
        <v>12</v>
      </c>
      <c r="D271" s="87" t="s">
        <v>125</v>
      </c>
      <c r="E271" s="205"/>
      <c r="F271" s="206">
        <f>E271*C271</f>
        <v>0</v>
      </c>
      <c r="G271" s="113"/>
    </row>
    <row r="272" spans="1:7">
      <c r="A272" s="44"/>
      <c r="B272" s="266"/>
      <c r="D272" s="87"/>
      <c r="E272" s="205"/>
      <c r="F272" s="206"/>
      <c r="G272" s="83"/>
    </row>
    <row r="273" spans="1:7">
      <c r="A273" s="44" t="s">
        <v>43</v>
      </c>
      <c r="B273" s="266" t="s">
        <v>478</v>
      </c>
      <c r="C273" s="86">
        <v>8</v>
      </c>
      <c r="D273" s="87" t="s">
        <v>125</v>
      </c>
      <c r="E273" s="205"/>
      <c r="F273" s="206">
        <f t="shared" ref="F273:F281" si="6">E273*C273</f>
        <v>0</v>
      </c>
      <c r="G273" s="83"/>
    </row>
    <row r="274" spans="1:7">
      <c r="A274" s="44"/>
      <c r="B274" s="266"/>
      <c r="D274" s="87"/>
      <c r="E274" s="205"/>
      <c r="F274" s="206"/>
      <c r="G274" s="83"/>
    </row>
    <row r="275" spans="1:7">
      <c r="A275" s="44" t="s">
        <v>45</v>
      </c>
      <c r="B275" s="266" t="s">
        <v>479</v>
      </c>
      <c r="C275" s="86">
        <v>2</v>
      </c>
      <c r="D275" s="87" t="s">
        <v>125</v>
      </c>
      <c r="E275" s="205"/>
      <c r="F275" s="206">
        <f t="shared" si="6"/>
        <v>0</v>
      </c>
      <c r="G275" s="83"/>
    </row>
    <row r="276" spans="1:7">
      <c r="A276" s="44"/>
      <c r="B276" s="266"/>
      <c r="D276" s="87"/>
      <c r="E276" s="205"/>
      <c r="F276" s="206"/>
      <c r="G276" s="83"/>
    </row>
    <row r="277" spans="1:7" ht="28">
      <c r="A277" s="44" t="s">
        <v>46</v>
      </c>
      <c r="B277" s="266" t="s">
        <v>477</v>
      </c>
      <c r="C277" s="86">
        <v>4</v>
      </c>
      <c r="D277" s="87" t="s">
        <v>125</v>
      </c>
      <c r="E277" s="205"/>
      <c r="F277" s="206">
        <f t="shared" si="6"/>
        <v>0</v>
      </c>
      <c r="G277" s="83"/>
    </row>
    <row r="278" spans="1:7">
      <c r="A278" s="44"/>
      <c r="B278" s="88"/>
      <c r="D278" s="87"/>
      <c r="E278" s="205"/>
      <c r="F278" s="206"/>
      <c r="G278" s="83"/>
    </row>
    <row r="279" spans="1:7">
      <c r="A279" s="44" t="s">
        <v>49</v>
      </c>
      <c r="B279" s="115" t="s">
        <v>472</v>
      </c>
      <c r="C279" s="86">
        <v>2</v>
      </c>
      <c r="D279" s="87" t="s">
        <v>125</v>
      </c>
      <c r="E279" s="205"/>
      <c r="F279" s="206">
        <f t="shared" si="6"/>
        <v>0</v>
      </c>
      <c r="G279" s="83"/>
    </row>
    <row r="280" spans="1:7">
      <c r="A280" s="44"/>
      <c r="B280" s="115"/>
      <c r="D280" s="87"/>
      <c r="E280" s="205"/>
      <c r="F280" s="206"/>
      <c r="G280" s="83"/>
    </row>
    <row r="281" spans="1:7">
      <c r="A281" s="44" t="s">
        <v>50</v>
      </c>
      <c r="B281" s="115" t="s">
        <v>473</v>
      </c>
      <c r="C281" s="86">
        <v>1</v>
      </c>
      <c r="D281" s="87" t="s">
        <v>125</v>
      </c>
      <c r="E281" s="205"/>
      <c r="F281" s="206">
        <f t="shared" si="6"/>
        <v>0</v>
      </c>
      <c r="G281" s="83"/>
    </row>
    <row r="282" spans="1:7">
      <c r="A282" s="44"/>
      <c r="B282" s="115"/>
      <c r="D282" s="87"/>
      <c r="E282" s="205"/>
      <c r="F282" s="206"/>
      <c r="G282" s="83"/>
    </row>
    <row r="283" spans="1:7">
      <c r="A283" s="44"/>
      <c r="B283" s="115"/>
      <c r="D283" s="87"/>
      <c r="E283" s="205"/>
      <c r="F283" s="206"/>
      <c r="G283" s="83"/>
    </row>
    <row r="284" spans="1:7" s="47" customFormat="1">
      <c r="A284" s="46"/>
      <c r="B284" s="116"/>
      <c r="C284" s="105"/>
      <c r="D284" s="106"/>
      <c r="E284" s="117"/>
      <c r="F284" s="109"/>
      <c r="G284" s="92"/>
    </row>
    <row r="285" spans="1:7" s="47" customFormat="1">
      <c r="A285" s="46" t="s">
        <v>0</v>
      </c>
      <c r="B285" s="107" t="s">
        <v>1</v>
      </c>
      <c r="C285" s="105" t="s">
        <v>3</v>
      </c>
      <c r="D285" s="106" t="s">
        <v>2</v>
      </c>
      <c r="E285" s="117" t="s">
        <v>30</v>
      </c>
      <c r="F285" s="109" t="s">
        <v>4</v>
      </c>
      <c r="G285" s="92"/>
    </row>
    <row r="286" spans="1:7">
      <c r="A286" s="44"/>
      <c r="B286" s="118" t="s">
        <v>126</v>
      </c>
      <c r="D286" s="87"/>
      <c r="E286" s="205"/>
      <c r="F286" s="206"/>
      <c r="G286" s="83"/>
    </row>
    <row r="287" spans="1:7">
      <c r="A287" s="44"/>
      <c r="B287" s="88"/>
      <c r="D287" s="87"/>
      <c r="E287" s="205"/>
      <c r="F287" s="206"/>
      <c r="G287" s="83"/>
    </row>
    <row r="288" spans="1:7">
      <c r="A288" s="44"/>
      <c r="B288" s="115"/>
      <c r="D288" s="87"/>
      <c r="E288" s="205"/>
      <c r="F288" s="206"/>
      <c r="G288" s="83"/>
    </row>
    <row r="289" spans="1:7">
      <c r="A289" s="44"/>
      <c r="B289" s="88"/>
      <c r="D289" s="87"/>
      <c r="E289" s="205"/>
      <c r="F289" s="206"/>
      <c r="G289" s="83"/>
    </row>
    <row r="290" spans="1:7">
      <c r="A290" s="44"/>
      <c r="B290" s="115"/>
      <c r="D290" s="87"/>
      <c r="E290" s="205"/>
      <c r="F290" s="206"/>
      <c r="G290" s="83"/>
    </row>
    <row r="291" spans="1:7">
      <c r="A291" s="44"/>
      <c r="B291" s="88"/>
      <c r="D291" s="87"/>
      <c r="E291" s="205"/>
      <c r="F291" s="206"/>
      <c r="G291" s="83"/>
    </row>
    <row r="292" spans="1:7">
      <c r="A292" s="44"/>
      <c r="B292" s="115"/>
      <c r="D292" s="87"/>
      <c r="E292" s="205"/>
      <c r="F292" s="206"/>
      <c r="G292" s="83"/>
    </row>
    <row r="293" spans="1:7">
      <c r="A293" s="44"/>
      <c r="B293" s="88"/>
      <c r="D293" s="87"/>
      <c r="E293" s="205"/>
      <c r="F293" s="206"/>
      <c r="G293" s="83"/>
    </row>
    <row r="294" spans="1:7" ht="28">
      <c r="A294" s="44" t="s">
        <v>51</v>
      </c>
      <c r="B294" s="88" t="s">
        <v>128</v>
      </c>
      <c r="C294" s="86">
        <v>45</v>
      </c>
      <c r="D294" s="87" t="s">
        <v>125</v>
      </c>
      <c r="E294" s="205"/>
      <c r="F294" s="206">
        <f t="shared" ref="F294" si="7">E294*C294</f>
        <v>0</v>
      </c>
      <c r="G294" s="83"/>
    </row>
    <row r="295" spans="1:7">
      <c r="A295" s="44"/>
      <c r="B295" s="88"/>
      <c r="D295" s="87"/>
      <c r="E295" s="205"/>
      <c r="F295" s="206"/>
      <c r="G295" s="83"/>
    </row>
    <row r="296" spans="1:7" ht="42">
      <c r="A296" s="44" t="s">
        <v>54</v>
      </c>
      <c r="B296" s="93" t="s">
        <v>130</v>
      </c>
      <c r="D296" s="87"/>
      <c r="E296" s="205"/>
      <c r="F296" s="206"/>
      <c r="G296" s="83"/>
    </row>
    <row r="297" spans="1:7">
      <c r="A297" s="44"/>
      <c r="B297" s="102"/>
      <c r="D297" s="87"/>
      <c r="E297" s="205"/>
      <c r="F297" s="209"/>
      <c r="G297" s="83"/>
    </row>
    <row r="298" spans="1:7">
      <c r="A298" s="44"/>
      <c r="B298" s="119" t="s">
        <v>21</v>
      </c>
      <c r="D298" s="87"/>
      <c r="E298" s="205" t="s">
        <v>131</v>
      </c>
      <c r="F298" s="210">
        <f>SUM(F268:F297)</f>
        <v>0</v>
      </c>
      <c r="G298" s="83"/>
    </row>
    <row r="299" spans="1:7">
      <c r="A299" s="44"/>
      <c r="B299" s="88"/>
      <c r="D299" s="87"/>
      <c r="E299" s="211"/>
      <c r="F299" s="212"/>
      <c r="G299" s="83"/>
    </row>
    <row r="300" spans="1:7">
      <c r="A300" s="44"/>
      <c r="B300" s="85" t="s">
        <v>132</v>
      </c>
      <c r="D300" s="87"/>
      <c r="E300" s="200"/>
      <c r="F300" s="192"/>
      <c r="G300" s="83"/>
    </row>
    <row r="301" spans="1:7">
      <c r="A301" s="44"/>
      <c r="B301" s="85"/>
      <c r="D301" s="87"/>
      <c r="E301" s="200"/>
      <c r="F301" s="192"/>
      <c r="G301" s="83"/>
    </row>
    <row r="302" spans="1:7" ht="42">
      <c r="A302" s="44"/>
      <c r="B302" s="93" t="s">
        <v>133</v>
      </c>
      <c r="D302" s="87"/>
      <c r="E302" s="200"/>
      <c r="F302" s="192"/>
      <c r="G302" s="83"/>
    </row>
    <row r="303" spans="1:7">
      <c r="A303" s="44"/>
      <c r="B303" s="88"/>
      <c r="D303" s="87"/>
      <c r="E303" s="200"/>
      <c r="F303" s="192"/>
      <c r="G303" s="83"/>
    </row>
    <row r="304" spans="1:7">
      <c r="A304" s="44" t="s">
        <v>39</v>
      </c>
      <c r="B304" s="88" t="s">
        <v>134</v>
      </c>
      <c r="C304" s="86">
        <v>2</v>
      </c>
      <c r="D304" s="87" t="s">
        <v>125</v>
      </c>
      <c r="E304" s="200"/>
      <c r="F304" s="192">
        <f>E304*C304</f>
        <v>0</v>
      </c>
      <c r="G304" s="83"/>
    </row>
    <row r="305" spans="1:7">
      <c r="A305" s="44"/>
      <c r="B305" s="88"/>
      <c r="D305" s="87"/>
      <c r="E305" s="200"/>
      <c r="F305" s="192"/>
      <c r="G305" s="83"/>
    </row>
    <row r="306" spans="1:7">
      <c r="A306" s="44"/>
      <c r="B306" s="88"/>
      <c r="D306" s="87"/>
      <c r="E306" s="200"/>
      <c r="F306" s="192"/>
      <c r="G306" s="83"/>
    </row>
    <row r="307" spans="1:7">
      <c r="A307" s="44"/>
      <c r="B307" s="88"/>
      <c r="D307" s="87"/>
      <c r="E307" s="200"/>
      <c r="F307" s="192"/>
      <c r="G307" s="83"/>
    </row>
    <row r="308" spans="1:7">
      <c r="A308" s="44"/>
      <c r="B308" s="85" t="s">
        <v>77</v>
      </c>
      <c r="D308" s="87"/>
      <c r="E308" s="200"/>
      <c r="F308" s="192"/>
      <c r="G308" s="83"/>
    </row>
    <row r="309" spans="1:7">
      <c r="A309" s="44"/>
      <c r="B309" s="88"/>
      <c r="D309" s="87"/>
      <c r="E309" s="200"/>
      <c r="F309" s="192"/>
      <c r="G309" s="83"/>
    </row>
    <row r="310" spans="1:7">
      <c r="A310" s="44" t="s">
        <v>39</v>
      </c>
      <c r="B310" s="88" t="s">
        <v>135</v>
      </c>
      <c r="C310" s="86">
        <v>20</v>
      </c>
      <c r="D310" s="87" t="s">
        <v>125</v>
      </c>
      <c r="E310" s="200"/>
      <c r="F310" s="192">
        <f t="shared" ref="F310:F314" si="8">E310*C310</f>
        <v>0</v>
      </c>
      <c r="G310" s="83"/>
    </row>
    <row r="311" spans="1:7">
      <c r="A311" s="44"/>
      <c r="B311" s="88"/>
      <c r="D311" s="87"/>
      <c r="E311" s="200"/>
      <c r="F311" s="192"/>
      <c r="G311" s="83"/>
    </row>
    <row r="312" spans="1:7">
      <c r="A312" s="44" t="s">
        <v>41</v>
      </c>
      <c r="B312" s="88" t="s">
        <v>136</v>
      </c>
      <c r="C312" s="86">
        <v>12</v>
      </c>
      <c r="D312" s="87" t="s">
        <v>125</v>
      </c>
      <c r="E312" s="200"/>
      <c r="F312" s="192">
        <f t="shared" si="8"/>
        <v>0</v>
      </c>
      <c r="G312" s="83"/>
    </row>
    <row r="313" spans="1:7">
      <c r="A313" s="44"/>
      <c r="B313" s="88"/>
      <c r="D313" s="87"/>
      <c r="E313" s="200"/>
      <c r="F313" s="192"/>
      <c r="G313" s="83"/>
    </row>
    <row r="314" spans="1:7">
      <c r="A314" s="44" t="s">
        <v>43</v>
      </c>
      <c r="B314" s="88" t="s">
        <v>137</v>
      </c>
      <c r="C314" s="86">
        <v>20</v>
      </c>
      <c r="D314" s="87" t="s">
        <v>125</v>
      </c>
      <c r="E314" s="200"/>
      <c r="F314" s="192">
        <f t="shared" si="8"/>
        <v>0</v>
      </c>
      <c r="G314" s="83"/>
    </row>
    <row r="315" spans="1:7">
      <c r="A315" s="44"/>
      <c r="B315" s="88"/>
      <c r="D315" s="87"/>
      <c r="E315" s="200"/>
      <c r="F315" s="192"/>
      <c r="G315" s="83"/>
    </row>
    <row r="316" spans="1:7">
      <c r="A316" s="46"/>
      <c r="B316" s="104"/>
      <c r="C316" s="105"/>
      <c r="D316" s="106"/>
      <c r="E316" s="213"/>
      <c r="F316" s="214"/>
      <c r="G316" s="83"/>
    </row>
    <row r="317" spans="1:7">
      <c r="A317" s="46"/>
      <c r="B317" s="104"/>
      <c r="C317" s="105"/>
      <c r="D317" s="106"/>
      <c r="E317" s="213"/>
      <c r="F317" s="214"/>
      <c r="G317" s="83"/>
    </row>
    <row r="318" spans="1:7">
      <c r="A318" s="44"/>
      <c r="B318" s="88"/>
      <c r="C318" s="94"/>
      <c r="D318" s="87"/>
      <c r="E318" s="200"/>
      <c r="G318" s="83"/>
    </row>
    <row r="319" spans="1:7">
      <c r="A319" s="44"/>
      <c r="B319" s="88"/>
      <c r="C319" s="94"/>
      <c r="D319" s="87"/>
      <c r="E319" s="200"/>
      <c r="G319" s="83"/>
    </row>
    <row r="320" spans="1:7">
      <c r="A320" s="44"/>
      <c r="B320" s="102"/>
      <c r="D320" s="87"/>
      <c r="E320" s="200"/>
      <c r="F320" s="204"/>
      <c r="G320" s="83"/>
    </row>
    <row r="321" spans="1:7">
      <c r="A321" s="44"/>
      <c r="B321" s="119" t="s">
        <v>21</v>
      </c>
      <c r="D321" s="87"/>
      <c r="E321" s="200" t="s">
        <v>58</v>
      </c>
      <c r="F321" s="215">
        <f>SUM(F304:F320)</f>
        <v>0</v>
      </c>
      <c r="G321" s="83"/>
    </row>
    <row r="322" spans="1:7">
      <c r="A322" s="44"/>
      <c r="B322" s="102"/>
      <c r="D322" s="87"/>
      <c r="E322" s="200"/>
      <c r="G322" s="83"/>
    </row>
    <row r="323" spans="1:7">
      <c r="A323" s="44"/>
      <c r="B323" s="102"/>
      <c r="D323" s="87"/>
      <c r="E323" s="200"/>
      <c r="G323" s="83"/>
    </row>
    <row r="324" spans="1:7">
      <c r="A324" s="44"/>
      <c r="B324" s="102"/>
      <c r="D324" s="87"/>
      <c r="E324" s="200"/>
      <c r="G324" s="83"/>
    </row>
    <row r="325" spans="1:7">
      <c r="A325" s="44"/>
      <c r="B325" s="102"/>
      <c r="D325" s="87"/>
      <c r="E325" s="200"/>
      <c r="G325" s="83"/>
    </row>
    <row r="326" spans="1:7">
      <c r="A326" s="44"/>
      <c r="B326" s="88"/>
      <c r="C326" s="94"/>
      <c r="D326" s="87"/>
      <c r="E326" s="200"/>
      <c r="G326" s="83"/>
    </row>
    <row r="327" spans="1:7" s="47" customFormat="1">
      <c r="A327" s="46" t="s">
        <v>0</v>
      </c>
      <c r="B327" s="107" t="s">
        <v>1</v>
      </c>
      <c r="C327" s="105" t="s">
        <v>3</v>
      </c>
      <c r="D327" s="106" t="s">
        <v>2</v>
      </c>
      <c r="E327" s="108" t="s">
        <v>30</v>
      </c>
      <c r="F327" s="109" t="s">
        <v>4</v>
      </c>
      <c r="G327" s="92"/>
    </row>
    <row r="328" spans="1:7" s="47" customFormat="1">
      <c r="A328" s="46"/>
      <c r="B328" s="107"/>
      <c r="C328" s="105"/>
      <c r="D328" s="106"/>
      <c r="E328" s="108"/>
      <c r="F328" s="109"/>
      <c r="G328" s="92"/>
    </row>
    <row r="329" spans="1:7">
      <c r="A329" s="44"/>
      <c r="B329" s="110" t="s">
        <v>25</v>
      </c>
      <c r="D329" s="87"/>
      <c r="E329" s="200"/>
      <c r="G329" s="83"/>
    </row>
    <row r="330" spans="1:7">
      <c r="A330" s="44"/>
      <c r="B330" s="88"/>
      <c r="D330" s="87"/>
      <c r="E330" s="200"/>
      <c r="G330" s="83"/>
    </row>
    <row r="331" spans="1:7">
      <c r="A331" s="44"/>
      <c r="B331" s="102" t="s">
        <v>138</v>
      </c>
      <c r="D331" s="87"/>
      <c r="E331" s="200"/>
      <c r="F331" s="201">
        <f>F298</f>
        <v>0</v>
      </c>
      <c r="G331" s="83"/>
    </row>
    <row r="332" spans="1:7">
      <c r="A332" s="44"/>
      <c r="B332" s="88"/>
      <c r="D332" s="87"/>
      <c r="E332" s="200"/>
      <c r="G332" s="83"/>
    </row>
    <row r="333" spans="1:7">
      <c r="A333" s="44"/>
      <c r="B333" s="102" t="s">
        <v>138</v>
      </c>
      <c r="D333" s="87"/>
      <c r="E333" s="200"/>
      <c r="F333" s="201">
        <f>F321</f>
        <v>0</v>
      </c>
      <c r="G333" s="83"/>
    </row>
    <row r="334" spans="1:7">
      <c r="A334" s="44"/>
      <c r="B334" s="88"/>
      <c r="D334" s="87"/>
      <c r="E334" s="200"/>
      <c r="G334" s="83"/>
    </row>
    <row r="335" spans="1:7">
      <c r="A335" s="44"/>
      <c r="B335" s="102"/>
      <c r="D335" s="87"/>
      <c r="E335" s="200"/>
      <c r="G335" s="83"/>
    </row>
    <row r="336" spans="1:7">
      <c r="A336" s="44"/>
      <c r="B336" s="88"/>
      <c r="D336" s="87"/>
      <c r="E336" s="200"/>
      <c r="G336" s="83"/>
    </row>
    <row r="337" spans="1:7">
      <c r="A337" s="44"/>
      <c r="B337" s="110" t="s">
        <v>122</v>
      </c>
      <c r="D337" s="87"/>
      <c r="E337" s="200"/>
      <c r="F337" s="204"/>
      <c r="G337" s="83"/>
    </row>
    <row r="338" spans="1:7">
      <c r="A338" s="44"/>
      <c r="B338" s="110" t="s">
        <v>139</v>
      </c>
      <c r="D338" s="87"/>
      <c r="E338" s="200" t="s">
        <v>58</v>
      </c>
      <c r="F338" s="215">
        <f>SUM(F330:F337)</f>
        <v>0</v>
      </c>
      <c r="G338" s="83"/>
    </row>
    <row r="339" spans="1:7">
      <c r="A339" s="44"/>
      <c r="B339" s="110"/>
      <c r="D339" s="87"/>
      <c r="E339" s="200"/>
      <c r="G339" s="83"/>
    </row>
    <row r="340" spans="1:7">
      <c r="A340" s="44"/>
      <c r="B340" s="110"/>
      <c r="D340" s="87"/>
      <c r="E340" s="200"/>
      <c r="G340" s="83"/>
    </row>
    <row r="341" spans="1:7">
      <c r="A341" s="44"/>
      <c r="B341" s="110"/>
      <c r="D341" s="87"/>
      <c r="E341" s="200"/>
      <c r="G341" s="83"/>
    </row>
    <row r="342" spans="1:7">
      <c r="A342" s="44"/>
      <c r="B342" s="110"/>
      <c r="D342" s="87"/>
      <c r="E342" s="200"/>
      <c r="G342" s="83"/>
    </row>
    <row r="343" spans="1:7">
      <c r="A343" s="44"/>
      <c r="B343" s="110"/>
      <c r="D343" s="87"/>
      <c r="E343" s="200"/>
      <c r="G343" s="83"/>
    </row>
    <row r="344" spans="1:7">
      <c r="A344" s="44"/>
      <c r="B344" s="88"/>
      <c r="D344" s="87"/>
      <c r="E344" s="200"/>
      <c r="G344" s="83"/>
    </row>
    <row r="345" spans="1:7">
      <c r="A345" s="44"/>
      <c r="B345" s="85" t="s">
        <v>140</v>
      </c>
      <c r="D345" s="87"/>
      <c r="E345" s="200"/>
      <c r="G345" s="83"/>
    </row>
    <row r="346" spans="1:7">
      <c r="A346" s="44"/>
      <c r="B346" s="85"/>
      <c r="D346" s="87"/>
      <c r="E346" s="200"/>
      <c r="G346" s="83"/>
    </row>
    <row r="347" spans="1:7">
      <c r="A347" s="44"/>
      <c r="B347" s="85" t="s">
        <v>141</v>
      </c>
      <c r="D347" s="87"/>
      <c r="E347" s="200"/>
      <c r="G347" s="83"/>
    </row>
    <row r="348" spans="1:7">
      <c r="A348" s="44"/>
      <c r="B348" s="88"/>
      <c r="D348" s="87"/>
      <c r="E348" s="200"/>
      <c r="F348" s="192"/>
      <c r="G348" s="83"/>
    </row>
    <row r="349" spans="1:7">
      <c r="A349" s="44"/>
      <c r="B349" s="85" t="s">
        <v>142</v>
      </c>
      <c r="D349" s="87"/>
      <c r="E349" s="200"/>
      <c r="F349" s="192"/>
      <c r="G349" s="83"/>
    </row>
    <row r="350" spans="1:7">
      <c r="A350" s="44"/>
      <c r="B350" s="85"/>
      <c r="D350" s="87"/>
      <c r="E350" s="200"/>
      <c r="F350" s="192"/>
      <c r="G350" s="83"/>
    </row>
    <row r="351" spans="1:7" ht="28">
      <c r="A351" s="44"/>
      <c r="B351" s="93" t="s">
        <v>143</v>
      </c>
      <c r="D351" s="87"/>
      <c r="E351" s="200"/>
      <c r="F351" s="192"/>
      <c r="G351" s="83"/>
    </row>
    <row r="352" spans="1:7">
      <c r="A352" s="44"/>
      <c r="B352" s="93"/>
      <c r="D352" s="87"/>
      <c r="E352" s="200"/>
      <c r="F352" s="192"/>
      <c r="G352" s="83"/>
    </row>
    <row r="353" spans="1:7" ht="28">
      <c r="A353" s="44"/>
      <c r="B353" s="93" t="s">
        <v>144</v>
      </c>
      <c r="D353" s="87"/>
      <c r="E353" s="200"/>
      <c r="F353" s="192"/>
      <c r="G353" s="83"/>
    </row>
    <row r="354" spans="1:7">
      <c r="A354" s="44"/>
      <c r="B354" s="85"/>
      <c r="D354" s="87"/>
      <c r="E354" s="200"/>
      <c r="F354" s="192"/>
      <c r="G354" s="83"/>
    </row>
    <row r="355" spans="1:7">
      <c r="A355" s="44" t="s">
        <v>39</v>
      </c>
      <c r="B355" s="88" t="s">
        <v>145</v>
      </c>
      <c r="C355" s="86">
        <v>25</v>
      </c>
      <c r="D355" s="87" t="s">
        <v>125</v>
      </c>
      <c r="E355" s="200"/>
      <c r="F355" s="192">
        <f>E355*C355</f>
        <v>0</v>
      </c>
      <c r="G355" s="83"/>
    </row>
    <row r="356" spans="1:7">
      <c r="A356" s="44"/>
      <c r="B356" s="88"/>
      <c r="D356" s="87"/>
      <c r="E356" s="200"/>
      <c r="F356" s="192"/>
      <c r="G356" s="83"/>
    </row>
    <row r="357" spans="1:7">
      <c r="A357" s="44" t="s">
        <v>41</v>
      </c>
      <c r="B357" s="88" t="s">
        <v>146</v>
      </c>
      <c r="C357" s="86">
        <v>13</v>
      </c>
      <c r="D357" s="87" t="s">
        <v>125</v>
      </c>
      <c r="E357" s="200"/>
      <c r="F357" s="192">
        <f t="shared" ref="F357:F363" si="9">E357*C357</f>
        <v>0</v>
      </c>
      <c r="G357" s="83"/>
    </row>
    <row r="358" spans="1:7">
      <c r="A358" s="44"/>
      <c r="B358" s="88"/>
      <c r="D358" s="87"/>
      <c r="E358" s="200"/>
      <c r="F358" s="192"/>
      <c r="G358" s="83"/>
    </row>
    <row r="359" spans="1:7">
      <c r="A359" s="44" t="s">
        <v>43</v>
      </c>
      <c r="B359" s="88" t="s">
        <v>147</v>
      </c>
      <c r="C359" s="86">
        <v>12</v>
      </c>
      <c r="D359" s="87" t="s">
        <v>125</v>
      </c>
      <c r="E359" s="200"/>
      <c r="F359" s="192">
        <f t="shared" si="9"/>
        <v>0</v>
      </c>
      <c r="G359" s="83"/>
    </row>
    <row r="360" spans="1:7">
      <c r="A360" s="44"/>
      <c r="B360" s="88"/>
      <c r="D360" s="87"/>
      <c r="E360" s="200"/>
      <c r="F360" s="192"/>
      <c r="G360" s="83"/>
    </row>
    <row r="361" spans="1:7">
      <c r="A361" s="44" t="s">
        <v>45</v>
      </c>
      <c r="B361" s="88" t="s">
        <v>470</v>
      </c>
      <c r="C361" s="86">
        <v>1</v>
      </c>
      <c r="D361" s="87" t="s">
        <v>125</v>
      </c>
      <c r="E361" s="200"/>
      <c r="F361" s="192">
        <f t="shared" si="9"/>
        <v>0</v>
      </c>
      <c r="G361" s="83"/>
    </row>
    <row r="362" spans="1:7">
      <c r="A362" s="44"/>
      <c r="B362" s="88"/>
      <c r="D362" s="87"/>
      <c r="E362" s="200"/>
      <c r="F362" s="192"/>
      <c r="G362" s="83"/>
    </row>
    <row r="363" spans="1:7">
      <c r="A363" s="289" t="s">
        <v>46</v>
      </c>
      <c r="B363" s="266" t="s">
        <v>471</v>
      </c>
      <c r="C363" s="5">
        <v>2</v>
      </c>
      <c r="D363" s="142" t="s">
        <v>125</v>
      </c>
      <c r="E363" s="217"/>
      <c r="F363" s="290">
        <f t="shared" si="9"/>
        <v>0</v>
      </c>
      <c r="G363" s="83"/>
    </row>
    <row r="364" spans="1:7">
      <c r="A364" s="44"/>
      <c r="B364" s="88"/>
      <c r="D364" s="87"/>
      <c r="E364" s="200"/>
      <c r="F364" s="192"/>
      <c r="G364" s="83"/>
    </row>
    <row r="365" spans="1:7">
      <c r="A365" s="44"/>
      <c r="B365" s="88"/>
      <c r="D365" s="87"/>
      <c r="E365" s="200"/>
      <c r="F365" s="192"/>
      <c r="G365" s="83"/>
    </row>
    <row r="366" spans="1:7">
      <c r="A366" s="44"/>
      <c r="B366" s="88"/>
      <c r="D366" s="87"/>
      <c r="E366" s="200"/>
      <c r="F366" s="204"/>
      <c r="G366" s="83"/>
    </row>
    <row r="367" spans="1:7">
      <c r="A367" s="44"/>
      <c r="B367" s="102" t="s">
        <v>21</v>
      </c>
      <c r="D367" s="87"/>
      <c r="E367" s="200" t="s">
        <v>58</v>
      </c>
      <c r="F367" s="216">
        <f>SUM(F355:F366)</f>
        <v>0</v>
      </c>
      <c r="G367" s="83"/>
    </row>
    <row r="368" spans="1:7">
      <c r="A368" s="44"/>
      <c r="B368" s="102"/>
      <c r="D368" s="87"/>
      <c r="E368" s="200"/>
      <c r="G368" s="83"/>
    </row>
    <row r="369" spans="1:7">
      <c r="A369" s="44"/>
      <c r="B369" s="102"/>
      <c r="D369" s="87"/>
      <c r="E369" s="200"/>
      <c r="G369" s="83"/>
    </row>
    <row r="370" spans="1:7">
      <c r="A370" s="44"/>
      <c r="B370" s="102"/>
      <c r="D370" s="87"/>
      <c r="E370" s="200"/>
      <c r="G370" s="83"/>
    </row>
    <row r="371" spans="1:7">
      <c r="A371" s="44"/>
      <c r="B371" s="110" t="s">
        <v>148</v>
      </c>
      <c r="D371" s="87"/>
      <c r="E371" s="200"/>
      <c r="F371" s="204"/>
      <c r="G371" s="83"/>
    </row>
    <row r="372" spans="1:7">
      <c r="A372" s="44"/>
      <c r="B372" s="110" t="s">
        <v>93</v>
      </c>
      <c r="D372" s="87"/>
      <c r="E372" s="200" t="s">
        <v>58</v>
      </c>
      <c r="F372" s="215">
        <f>F367</f>
        <v>0</v>
      </c>
      <c r="G372" s="83"/>
    </row>
    <row r="373" spans="1:7" s="121" customFormat="1">
      <c r="A373" s="46"/>
      <c r="B373" s="107"/>
      <c r="C373" s="105"/>
      <c r="D373" s="106"/>
      <c r="E373" s="108"/>
      <c r="F373" s="109"/>
      <c r="G373" s="120"/>
    </row>
    <row r="374" spans="1:7" s="121" customFormat="1">
      <c r="A374" s="46" t="s">
        <v>0</v>
      </c>
      <c r="B374" s="107" t="s">
        <v>1</v>
      </c>
      <c r="C374" s="105" t="s">
        <v>3</v>
      </c>
      <c r="D374" s="106" t="s">
        <v>2</v>
      </c>
      <c r="E374" s="108" t="s">
        <v>30</v>
      </c>
      <c r="F374" s="109" t="s">
        <v>4</v>
      </c>
      <c r="G374" s="120"/>
    </row>
    <row r="375" spans="1:7" s="121" customFormat="1">
      <c r="A375" s="44"/>
      <c r="B375" s="88"/>
      <c r="C375" s="86"/>
      <c r="D375" s="87"/>
      <c r="E375" s="200"/>
      <c r="F375" s="201"/>
      <c r="G375" s="120"/>
    </row>
    <row r="376" spans="1:7" s="121" customFormat="1">
      <c r="A376" s="44"/>
      <c r="B376" s="85" t="s">
        <v>431</v>
      </c>
      <c r="C376" s="86"/>
      <c r="D376" s="87"/>
      <c r="E376" s="200"/>
      <c r="F376" s="201"/>
      <c r="G376" s="120"/>
    </row>
    <row r="377" spans="1:7" s="121" customFormat="1">
      <c r="A377" s="44"/>
      <c r="B377" s="88"/>
      <c r="C377" s="86"/>
      <c r="D377" s="87"/>
      <c r="E377" s="200"/>
      <c r="F377" s="201"/>
      <c r="G377" s="120"/>
    </row>
    <row r="378" spans="1:7" s="121" customFormat="1">
      <c r="A378" s="44"/>
      <c r="B378" s="85" t="s">
        <v>149</v>
      </c>
      <c r="C378" s="86"/>
      <c r="D378" s="87"/>
      <c r="E378" s="200"/>
      <c r="F378" s="201"/>
      <c r="G378" s="120"/>
    </row>
    <row r="379" spans="1:7" s="121" customFormat="1">
      <c r="A379" s="44"/>
      <c r="B379" s="88"/>
      <c r="C379" s="86"/>
      <c r="D379" s="87"/>
      <c r="E379" s="200"/>
      <c r="F379" s="201"/>
      <c r="G379" s="120"/>
    </row>
    <row r="380" spans="1:7" s="121" customFormat="1">
      <c r="A380" s="44"/>
      <c r="B380" s="85" t="s">
        <v>32</v>
      </c>
      <c r="C380" s="86"/>
      <c r="D380" s="87"/>
      <c r="E380" s="200"/>
      <c r="F380" s="201"/>
      <c r="G380" s="120"/>
    </row>
    <row r="381" spans="1:7" s="121" customFormat="1">
      <c r="A381" s="44"/>
      <c r="B381" s="88"/>
      <c r="C381" s="86"/>
      <c r="D381" s="87"/>
      <c r="E381" s="200"/>
      <c r="F381" s="201"/>
      <c r="G381" s="120"/>
    </row>
    <row r="382" spans="1:7" s="121" customFormat="1">
      <c r="A382" s="44"/>
      <c r="B382" s="88" t="s">
        <v>150</v>
      </c>
      <c r="C382" s="86"/>
      <c r="D382" s="87"/>
      <c r="E382" s="200"/>
      <c r="F382" s="201"/>
      <c r="G382" s="120"/>
    </row>
    <row r="383" spans="1:7" s="121" customFormat="1">
      <c r="A383" s="44"/>
      <c r="B383" s="88"/>
      <c r="C383" s="86"/>
      <c r="D383" s="87"/>
      <c r="E383" s="200"/>
      <c r="F383" s="201"/>
      <c r="G383" s="120"/>
    </row>
    <row r="384" spans="1:7" s="121" customFormat="1">
      <c r="A384" s="44"/>
      <c r="B384" s="88" t="s">
        <v>151</v>
      </c>
      <c r="C384" s="86"/>
      <c r="D384" s="87"/>
      <c r="E384" s="200"/>
      <c r="F384" s="201"/>
      <c r="G384" s="120"/>
    </row>
    <row r="385" spans="1:7" s="121" customFormat="1">
      <c r="A385" s="44"/>
      <c r="B385" s="88" t="s">
        <v>152</v>
      </c>
      <c r="C385" s="86"/>
      <c r="D385" s="87"/>
      <c r="E385" s="200"/>
      <c r="F385" s="201"/>
      <c r="G385" s="120"/>
    </row>
    <row r="386" spans="1:7" s="121" customFormat="1">
      <c r="A386" s="44"/>
      <c r="B386" s="88"/>
      <c r="C386" s="86"/>
      <c r="D386" s="87"/>
      <c r="E386" s="200"/>
      <c r="F386" s="201"/>
      <c r="G386" s="120"/>
    </row>
    <row r="387" spans="1:7" s="121" customFormat="1">
      <c r="A387" s="44"/>
      <c r="B387" s="88" t="s">
        <v>153</v>
      </c>
      <c r="C387" s="86"/>
      <c r="D387" s="87"/>
      <c r="E387" s="200"/>
      <c r="F387" s="201"/>
      <c r="G387" s="120"/>
    </row>
    <row r="388" spans="1:7" s="121" customFormat="1">
      <c r="A388" s="44"/>
      <c r="B388" s="88" t="s">
        <v>154</v>
      </c>
      <c r="C388" s="86"/>
      <c r="D388" s="87"/>
      <c r="E388" s="200"/>
      <c r="F388" s="201"/>
      <c r="G388" s="120"/>
    </row>
    <row r="389" spans="1:7" s="121" customFormat="1">
      <c r="A389" s="44"/>
      <c r="B389" s="88"/>
      <c r="C389" s="86"/>
      <c r="D389" s="87"/>
      <c r="E389" s="200"/>
      <c r="F389" s="192"/>
      <c r="G389" s="120"/>
    </row>
    <row r="390" spans="1:7" s="121" customFormat="1" ht="28">
      <c r="A390" s="44"/>
      <c r="B390" s="122" t="s">
        <v>155</v>
      </c>
      <c r="C390" s="86"/>
      <c r="D390" s="87"/>
      <c r="E390" s="200"/>
      <c r="F390" s="192"/>
      <c r="G390" s="120"/>
    </row>
    <row r="391" spans="1:7" s="121" customFormat="1">
      <c r="A391" s="44"/>
      <c r="B391" s="122"/>
      <c r="C391" s="86"/>
      <c r="D391" s="87"/>
      <c r="E391" s="200"/>
      <c r="F391" s="192"/>
      <c r="G391" s="123"/>
    </row>
    <row r="392" spans="1:7" s="121" customFormat="1" ht="28">
      <c r="A392" s="44" t="s">
        <v>39</v>
      </c>
      <c r="B392" s="88" t="s">
        <v>451</v>
      </c>
      <c r="C392" s="86">
        <f>4232-758</f>
        <v>3474</v>
      </c>
      <c r="D392" s="87" t="s">
        <v>70</v>
      </c>
      <c r="E392" s="217"/>
      <c r="F392" s="206">
        <f>E392*C392</f>
        <v>0</v>
      </c>
    </row>
    <row r="393" spans="1:7" s="121" customFormat="1">
      <c r="A393" s="44"/>
      <c r="B393" s="88"/>
      <c r="C393" s="94"/>
      <c r="D393" s="87"/>
      <c r="E393" s="217"/>
      <c r="F393" s="206"/>
    </row>
    <row r="394" spans="1:7" s="121" customFormat="1" ht="28">
      <c r="A394" s="44" t="s">
        <v>41</v>
      </c>
      <c r="B394" s="88" t="s">
        <v>448</v>
      </c>
      <c r="C394" s="86"/>
      <c r="D394" s="87" t="s">
        <v>70</v>
      </c>
      <c r="E394" s="217"/>
      <c r="F394" s="206">
        <f t="shared" ref="F394:F400" si="10">E394*C394</f>
        <v>0</v>
      </c>
    </row>
    <row r="395" spans="1:7" s="121" customFormat="1">
      <c r="A395" s="44"/>
      <c r="B395" s="88"/>
      <c r="C395" s="86"/>
      <c r="D395" s="87"/>
      <c r="E395" s="217"/>
      <c r="F395" s="206"/>
    </row>
    <row r="396" spans="1:7" s="121" customFormat="1">
      <c r="A396" s="44" t="s">
        <v>43</v>
      </c>
      <c r="B396" s="88" t="s">
        <v>449</v>
      </c>
      <c r="C396" s="86">
        <v>2</v>
      </c>
      <c r="D396" s="87" t="s">
        <v>76</v>
      </c>
      <c r="E396" s="217"/>
      <c r="F396" s="206">
        <f t="shared" si="10"/>
        <v>0</v>
      </c>
    </row>
    <row r="397" spans="1:7" s="121" customFormat="1">
      <c r="A397" s="44"/>
      <c r="B397" s="88"/>
      <c r="C397" s="86"/>
      <c r="D397" s="87"/>
      <c r="E397" s="203"/>
      <c r="F397" s="206"/>
    </row>
    <row r="398" spans="1:7" s="121" customFormat="1" ht="28">
      <c r="A398" s="44" t="s">
        <v>45</v>
      </c>
      <c r="B398" s="88" t="s">
        <v>450</v>
      </c>
      <c r="C398" s="86"/>
      <c r="D398" s="87" t="s">
        <v>76</v>
      </c>
      <c r="E398" s="200"/>
      <c r="F398" s="206">
        <f t="shared" si="10"/>
        <v>0</v>
      </c>
    </row>
    <row r="399" spans="1:7" s="121" customFormat="1">
      <c r="A399" s="44"/>
      <c r="B399" s="88"/>
      <c r="C399" s="86"/>
      <c r="D399" s="87"/>
      <c r="E399" s="200"/>
      <c r="F399" s="206"/>
      <c r="G399" s="120"/>
    </row>
    <row r="400" spans="1:7" s="121" customFormat="1">
      <c r="A400" s="44" t="s">
        <v>46</v>
      </c>
      <c r="B400" s="88" t="s">
        <v>156</v>
      </c>
      <c r="C400" s="86">
        <v>25</v>
      </c>
      <c r="D400" s="87" t="s">
        <v>157</v>
      </c>
      <c r="E400" s="200"/>
      <c r="F400" s="206">
        <f t="shared" si="10"/>
        <v>0</v>
      </c>
      <c r="G400" s="120"/>
    </row>
    <row r="401" spans="1:7" s="121" customFormat="1">
      <c r="A401" s="44"/>
      <c r="B401" s="88"/>
      <c r="C401" s="86"/>
      <c r="D401" s="87"/>
      <c r="E401" s="200"/>
      <c r="F401" s="192"/>
      <c r="G401" s="120"/>
    </row>
    <row r="402" spans="1:7" s="121" customFormat="1">
      <c r="A402" s="44"/>
      <c r="B402" s="88"/>
      <c r="C402" s="86"/>
      <c r="D402" s="87"/>
      <c r="E402" s="200"/>
      <c r="F402" s="201"/>
      <c r="G402" s="120"/>
    </row>
    <row r="403" spans="1:7" s="121" customFormat="1">
      <c r="A403" s="44"/>
      <c r="B403" s="110" t="s">
        <v>432</v>
      </c>
      <c r="C403" s="86"/>
      <c r="D403" s="87"/>
      <c r="E403" s="200"/>
      <c r="F403" s="204"/>
      <c r="G403" s="120"/>
    </row>
    <row r="404" spans="1:7" s="121" customFormat="1">
      <c r="A404" s="44"/>
      <c r="B404" s="110" t="s">
        <v>93</v>
      </c>
      <c r="C404" s="86"/>
      <c r="D404" s="87"/>
      <c r="E404" s="200" t="s">
        <v>58</v>
      </c>
      <c r="F404" s="215">
        <f>SUM(F392:F403)</f>
        <v>0</v>
      </c>
      <c r="G404" s="120"/>
    </row>
    <row r="405" spans="1:7" s="121" customFormat="1">
      <c r="A405" s="44"/>
      <c r="B405" s="110"/>
      <c r="C405" s="86"/>
      <c r="D405" s="87"/>
      <c r="E405" s="200"/>
      <c r="F405" s="201"/>
      <c r="G405" s="120"/>
    </row>
    <row r="406" spans="1:7" s="121" customFormat="1">
      <c r="A406" s="44"/>
      <c r="B406" s="88"/>
      <c r="C406" s="86"/>
      <c r="D406" s="87"/>
      <c r="E406" s="200"/>
      <c r="F406" s="192"/>
      <c r="G406" s="120"/>
    </row>
    <row r="407" spans="1:7">
      <c r="A407" s="48"/>
      <c r="B407" s="124"/>
      <c r="C407" s="125"/>
      <c r="D407" s="73"/>
      <c r="E407" s="218"/>
      <c r="F407" s="163"/>
      <c r="G407" s="83"/>
    </row>
    <row r="408" spans="1:7">
      <c r="A408" s="48"/>
      <c r="B408" s="126" t="s">
        <v>158</v>
      </c>
      <c r="C408" s="127"/>
      <c r="D408" s="73"/>
      <c r="E408" s="218"/>
      <c r="F408" s="163"/>
      <c r="G408" s="83"/>
    </row>
    <row r="409" spans="1:7">
      <c r="A409" s="48"/>
      <c r="B409" s="126"/>
      <c r="C409" s="127"/>
      <c r="D409" s="73"/>
      <c r="E409" s="218"/>
      <c r="F409" s="163"/>
      <c r="G409" s="83"/>
    </row>
    <row r="410" spans="1:7">
      <c r="A410" s="48"/>
      <c r="B410" s="126" t="s">
        <v>159</v>
      </c>
      <c r="C410" s="127"/>
      <c r="D410" s="73"/>
      <c r="E410" s="218"/>
      <c r="F410" s="163"/>
      <c r="G410" s="83"/>
    </row>
    <row r="411" spans="1:7">
      <c r="A411" s="48"/>
      <c r="B411" s="126"/>
      <c r="C411" s="127"/>
      <c r="D411" s="73"/>
      <c r="E411" s="218"/>
      <c r="F411" s="163"/>
      <c r="G411" s="83"/>
    </row>
    <row r="412" spans="1:7">
      <c r="A412" s="49"/>
      <c r="B412" s="128" t="s">
        <v>160</v>
      </c>
      <c r="C412" s="50"/>
      <c r="D412" s="51"/>
      <c r="E412" s="218"/>
      <c r="F412" s="192"/>
      <c r="G412" s="83"/>
    </row>
    <row r="413" spans="1:7">
      <c r="A413" s="49"/>
      <c r="B413" s="128"/>
      <c r="C413" s="50"/>
      <c r="D413" s="51"/>
      <c r="E413" s="218"/>
      <c r="F413" s="192"/>
      <c r="G413" s="83"/>
    </row>
    <row r="414" spans="1:7">
      <c r="A414" s="49" t="s">
        <v>39</v>
      </c>
      <c r="B414" s="129" t="s">
        <v>161</v>
      </c>
      <c r="C414" s="50">
        <v>44</v>
      </c>
      <c r="D414" s="51" t="s">
        <v>76</v>
      </c>
      <c r="E414" s="208"/>
      <c r="F414" s="192">
        <f>E414*C414</f>
        <v>0</v>
      </c>
      <c r="G414" s="83"/>
    </row>
    <row r="415" spans="1:7">
      <c r="A415" s="49"/>
      <c r="B415" s="128"/>
      <c r="C415" s="50"/>
      <c r="D415" s="51"/>
      <c r="E415" s="208"/>
      <c r="F415" s="192"/>
      <c r="G415" s="83"/>
    </row>
    <row r="416" spans="1:7">
      <c r="A416" s="49"/>
      <c r="B416" s="128" t="s">
        <v>162</v>
      </c>
      <c r="C416" s="50"/>
      <c r="D416" s="51"/>
      <c r="E416" s="208"/>
      <c r="F416" s="192"/>
      <c r="G416" s="83"/>
    </row>
    <row r="417" spans="1:7">
      <c r="A417" s="49"/>
      <c r="B417" s="128"/>
      <c r="C417" s="50"/>
      <c r="D417" s="51"/>
      <c r="E417" s="208"/>
      <c r="F417" s="192"/>
      <c r="G417" s="83"/>
    </row>
    <row r="418" spans="1:7">
      <c r="A418" s="49" t="s">
        <v>41</v>
      </c>
      <c r="B418" s="129" t="s">
        <v>163</v>
      </c>
      <c r="C418" s="50">
        <v>11</v>
      </c>
      <c r="D418" s="51" t="s">
        <v>76</v>
      </c>
      <c r="E418" s="208"/>
      <c r="F418" s="192">
        <f>E418*C418</f>
        <v>0</v>
      </c>
      <c r="G418" s="83"/>
    </row>
    <row r="419" spans="1:7">
      <c r="A419" s="49"/>
      <c r="B419" s="128"/>
      <c r="C419" s="50"/>
      <c r="D419" s="51"/>
      <c r="E419" s="208"/>
      <c r="F419" s="192"/>
      <c r="G419" s="83"/>
    </row>
    <row r="420" spans="1:7">
      <c r="A420" s="49" t="s">
        <v>43</v>
      </c>
      <c r="B420" s="129" t="s">
        <v>164</v>
      </c>
      <c r="C420" s="50">
        <v>4</v>
      </c>
      <c r="D420" s="51" t="s">
        <v>125</v>
      </c>
      <c r="E420" s="208"/>
      <c r="F420" s="192">
        <f>E420*C420</f>
        <v>0</v>
      </c>
      <c r="G420" s="83"/>
    </row>
    <row r="421" spans="1:7" s="121" customFormat="1">
      <c r="A421" s="46" t="s">
        <v>0</v>
      </c>
      <c r="B421" s="107" t="s">
        <v>1</v>
      </c>
      <c r="C421" s="105" t="s">
        <v>3</v>
      </c>
      <c r="D421" s="106" t="s">
        <v>2</v>
      </c>
      <c r="E421" s="108" t="s">
        <v>30</v>
      </c>
      <c r="F421" s="109" t="s">
        <v>4</v>
      </c>
      <c r="G421" s="120"/>
    </row>
    <row r="422" spans="1:7">
      <c r="A422" s="49"/>
      <c r="B422" s="126" t="s">
        <v>165</v>
      </c>
      <c r="C422" s="50"/>
      <c r="D422" s="51"/>
      <c r="E422" s="218"/>
      <c r="F422" s="192"/>
      <c r="G422" s="83"/>
    </row>
    <row r="423" spans="1:7">
      <c r="A423" s="49"/>
      <c r="B423" s="126"/>
      <c r="C423" s="50"/>
      <c r="D423" s="51"/>
      <c r="E423" s="218"/>
      <c r="F423" s="192"/>
      <c r="G423" s="83"/>
    </row>
    <row r="424" spans="1:7">
      <c r="A424" s="49" t="s">
        <v>45</v>
      </c>
      <c r="B424" s="130" t="s">
        <v>421</v>
      </c>
      <c r="C424" s="50">
        <f>C420</f>
        <v>4</v>
      </c>
      <c r="D424" s="51" t="s">
        <v>125</v>
      </c>
      <c r="E424" s="218"/>
      <c r="F424" s="192">
        <f>E424*C424</f>
        <v>0</v>
      </c>
      <c r="G424" s="83"/>
    </row>
    <row r="425" spans="1:7">
      <c r="A425" s="49"/>
      <c r="B425" s="131"/>
      <c r="C425" s="50"/>
      <c r="D425" s="51"/>
      <c r="E425" s="218"/>
      <c r="F425" s="192"/>
      <c r="G425" s="83"/>
    </row>
    <row r="426" spans="1:7">
      <c r="A426" s="49" t="s">
        <v>46</v>
      </c>
      <c r="B426" s="130" t="s">
        <v>422</v>
      </c>
      <c r="C426" s="50">
        <f>C420</f>
        <v>4</v>
      </c>
      <c r="D426" s="51" t="s">
        <v>125</v>
      </c>
      <c r="E426" s="218"/>
      <c r="F426" s="192">
        <f t="shared" ref="F426:F432" si="11">E426*C426</f>
        <v>0</v>
      </c>
      <c r="G426" s="83"/>
    </row>
    <row r="427" spans="1:7">
      <c r="A427" s="49"/>
      <c r="B427" s="130"/>
      <c r="C427" s="50"/>
      <c r="D427" s="51"/>
      <c r="E427" s="218"/>
      <c r="F427" s="192"/>
      <c r="G427" s="83"/>
    </row>
    <row r="428" spans="1:7">
      <c r="A428" s="49" t="s">
        <v>49</v>
      </c>
      <c r="B428" s="130" t="s">
        <v>166</v>
      </c>
      <c r="C428" s="50">
        <v>52</v>
      </c>
      <c r="D428" s="51" t="s">
        <v>76</v>
      </c>
      <c r="E428" s="218"/>
      <c r="F428" s="192">
        <f t="shared" si="11"/>
        <v>0</v>
      </c>
      <c r="G428" s="83"/>
    </row>
    <row r="429" spans="1:7">
      <c r="A429" s="49"/>
      <c r="B429" s="130"/>
      <c r="C429" s="50"/>
      <c r="D429" s="51"/>
      <c r="E429" s="218"/>
      <c r="F429" s="192"/>
      <c r="G429" s="83"/>
    </row>
    <row r="430" spans="1:7">
      <c r="A430" s="49" t="s">
        <v>50</v>
      </c>
      <c r="B430" s="130" t="s">
        <v>167</v>
      </c>
      <c r="C430" s="50">
        <v>4</v>
      </c>
      <c r="D430" s="51" t="s">
        <v>125</v>
      </c>
      <c r="E430" s="218"/>
      <c r="F430" s="192">
        <f t="shared" si="11"/>
        <v>0</v>
      </c>
      <c r="G430" s="83"/>
    </row>
    <row r="431" spans="1:7">
      <c r="A431" s="49"/>
      <c r="B431" s="130"/>
      <c r="C431" s="50"/>
      <c r="D431" s="51"/>
      <c r="E431" s="218"/>
      <c r="F431" s="192"/>
      <c r="G431" s="83"/>
    </row>
    <row r="432" spans="1:7">
      <c r="A432" s="49" t="s">
        <v>51</v>
      </c>
      <c r="B432" s="130" t="s">
        <v>168</v>
      </c>
      <c r="C432" s="50">
        <v>1</v>
      </c>
      <c r="D432" s="51" t="s">
        <v>125</v>
      </c>
      <c r="E432" s="218"/>
      <c r="F432" s="192">
        <f t="shared" si="11"/>
        <v>0</v>
      </c>
      <c r="G432" s="83"/>
    </row>
    <row r="433" spans="1:7">
      <c r="A433" s="49"/>
      <c r="B433" s="131"/>
      <c r="C433" s="50"/>
      <c r="D433" s="51"/>
      <c r="E433" s="218"/>
      <c r="F433" s="192"/>
      <c r="G433" s="83"/>
    </row>
    <row r="434" spans="1:7">
      <c r="A434" s="49"/>
      <c r="B434" s="131"/>
      <c r="C434" s="50"/>
      <c r="D434" s="51"/>
      <c r="E434" s="218"/>
      <c r="F434" s="192"/>
      <c r="G434" s="83"/>
    </row>
    <row r="435" spans="1:7">
      <c r="A435" s="49"/>
      <c r="B435" s="131"/>
      <c r="C435" s="50"/>
      <c r="D435" s="51"/>
      <c r="E435" s="218"/>
      <c r="F435" s="219"/>
      <c r="G435" s="83"/>
    </row>
    <row r="436" spans="1:7">
      <c r="A436" s="49"/>
      <c r="B436" s="132" t="s">
        <v>21</v>
      </c>
      <c r="C436" s="50"/>
      <c r="D436" s="51"/>
      <c r="E436" s="218" t="s">
        <v>58</v>
      </c>
      <c r="F436" s="215">
        <f>SUM(F413:F435)</f>
        <v>0</v>
      </c>
      <c r="G436" s="83"/>
    </row>
    <row r="437" spans="1:7">
      <c r="A437" s="49"/>
      <c r="B437" s="133"/>
      <c r="C437" s="50"/>
      <c r="D437" s="51"/>
      <c r="E437" s="218"/>
      <c r="F437" s="192"/>
      <c r="G437" s="83"/>
    </row>
    <row r="438" spans="1:7">
      <c r="A438" s="49"/>
      <c r="B438" s="133"/>
      <c r="C438" s="50"/>
      <c r="D438" s="51"/>
      <c r="E438" s="218"/>
      <c r="F438" s="192"/>
      <c r="G438" s="83"/>
    </row>
    <row r="439" spans="1:7">
      <c r="A439" s="49"/>
      <c r="B439" s="134" t="s">
        <v>169</v>
      </c>
      <c r="C439" s="50"/>
      <c r="D439" s="51"/>
      <c r="E439" s="218"/>
      <c r="F439" s="192"/>
      <c r="G439" s="83"/>
    </row>
    <row r="440" spans="1:7">
      <c r="A440" s="49"/>
      <c r="B440" s="133"/>
      <c r="C440" s="50"/>
      <c r="D440" s="51"/>
      <c r="E440" s="218"/>
      <c r="F440" s="192"/>
      <c r="G440" s="83"/>
    </row>
    <row r="441" spans="1:7">
      <c r="A441" s="49"/>
      <c r="B441" s="135" t="s">
        <v>170</v>
      </c>
      <c r="C441" s="50"/>
      <c r="D441" s="51"/>
      <c r="E441" s="218"/>
      <c r="F441" s="192"/>
      <c r="G441" s="83"/>
    </row>
    <row r="442" spans="1:7">
      <c r="A442" s="49"/>
      <c r="B442" s="128"/>
      <c r="C442" s="50"/>
      <c r="D442" s="51"/>
      <c r="E442" s="218"/>
      <c r="F442" s="192"/>
      <c r="G442" s="83"/>
    </row>
    <row r="443" spans="1:7">
      <c r="A443" s="49" t="s">
        <v>39</v>
      </c>
      <c r="B443" s="129" t="s">
        <v>171</v>
      </c>
      <c r="C443" s="50">
        <v>24</v>
      </c>
      <c r="D443" s="51" t="s">
        <v>76</v>
      </c>
      <c r="E443" s="220"/>
      <c r="F443" s="192">
        <f>E443*C443</f>
        <v>0</v>
      </c>
      <c r="G443" s="83"/>
    </row>
    <row r="444" spans="1:7">
      <c r="A444" s="49"/>
      <c r="B444" s="131"/>
      <c r="C444" s="50"/>
      <c r="D444" s="51"/>
      <c r="E444" s="218"/>
      <c r="F444" s="192"/>
      <c r="G444" s="83"/>
    </row>
    <row r="445" spans="1:7">
      <c r="A445" s="49" t="s">
        <v>41</v>
      </c>
      <c r="B445" s="129" t="s">
        <v>172</v>
      </c>
      <c r="C445" s="50">
        <v>8</v>
      </c>
      <c r="D445" s="51" t="s">
        <v>125</v>
      </c>
      <c r="E445" s="218"/>
      <c r="F445" s="192">
        <f t="shared" ref="F445:F460" si="12">E445*C445</f>
        <v>0</v>
      </c>
      <c r="G445" s="83"/>
    </row>
    <row r="446" spans="1:7">
      <c r="A446" s="49"/>
      <c r="B446" s="131"/>
      <c r="E446" s="218"/>
      <c r="F446" s="192"/>
      <c r="G446" s="83"/>
    </row>
    <row r="447" spans="1:7">
      <c r="A447" s="49" t="s">
        <v>43</v>
      </c>
      <c r="B447" s="129" t="s">
        <v>173</v>
      </c>
      <c r="C447" s="50">
        <v>10</v>
      </c>
      <c r="D447" s="51" t="s">
        <v>125</v>
      </c>
      <c r="E447" s="218"/>
      <c r="F447" s="192">
        <f t="shared" si="12"/>
        <v>0</v>
      </c>
      <c r="G447" s="83"/>
    </row>
    <row r="448" spans="1:7">
      <c r="A448" s="49"/>
      <c r="B448" s="131"/>
      <c r="E448" s="218"/>
      <c r="F448" s="192"/>
      <c r="G448" s="83"/>
    </row>
    <row r="449" spans="1:7">
      <c r="A449" s="49"/>
      <c r="B449" s="131"/>
      <c r="C449" s="50"/>
      <c r="D449" s="51"/>
      <c r="E449" s="218"/>
      <c r="F449" s="192"/>
      <c r="G449" s="83"/>
    </row>
    <row r="450" spans="1:7">
      <c r="A450" s="49" t="s">
        <v>45</v>
      </c>
      <c r="B450" s="129" t="s">
        <v>174</v>
      </c>
      <c r="C450" s="86">
        <v>10</v>
      </c>
      <c r="D450" s="51" t="s">
        <v>125</v>
      </c>
      <c r="E450" s="218"/>
      <c r="F450" s="192">
        <f t="shared" si="12"/>
        <v>0</v>
      </c>
      <c r="G450" s="83"/>
    </row>
    <row r="451" spans="1:7">
      <c r="A451" s="49"/>
      <c r="B451" s="128"/>
      <c r="C451" s="50"/>
      <c r="D451" s="51"/>
      <c r="E451" s="218"/>
      <c r="F451" s="192"/>
      <c r="G451" s="83"/>
    </row>
    <row r="452" spans="1:7">
      <c r="A452" s="49" t="s">
        <v>46</v>
      </c>
      <c r="B452" s="129" t="s">
        <v>175</v>
      </c>
      <c r="C452" s="50">
        <v>5</v>
      </c>
      <c r="D452" s="51" t="s">
        <v>125</v>
      </c>
      <c r="E452" s="218"/>
      <c r="F452" s="192">
        <f t="shared" si="12"/>
        <v>0</v>
      </c>
      <c r="G452" s="83"/>
    </row>
    <row r="453" spans="1:7">
      <c r="A453" s="49"/>
      <c r="B453" s="128"/>
      <c r="C453" s="50"/>
      <c r="D453" s="51"/>
      <c r="E453" s="218"/>
      <c r="F453" s="192"/>
      <c r="G453" s="83"/>
    </row>
    <row r="454" spans="1:7">
      <c r="A454" s="49" t="s">
        <v>49</v>
      </c>
      <c r="B454" s="129" t="s">
        <v>176</v>
      </c>
      <c r="C454" s="50">
        <v>5</v>
      </c>
      <c r="D454" s="51" t="s">
        <v>125</v>
      </c>
      <c r="E454" s="218"/>
      <c r="F454" s="192">
        <f t="shared" si="12"/>
        <v>0</v>
      </c>
      <c r="G454" s="83"/>
    </row>
    <row r="455" spans="1:7">
      <c r="A455" s="49"/>
      <c r="B455" s="131"/>
      <c r="C455" s="50"/>
      <c r="D455" s="51"/>
      <c r="E455" s="218"/>
      <c r="F455" s="192"/>
      <c r="G455" s="83"/>
    </row>
    <row r="456" spans="1:7">
      <c r="A456" s="49" t="s">
        <v>50</v>
      </c>
      <c r="B456" s="130" t="s">
        <v>423</v>
      </c>
      <c r="C456" s="50">
        <v>18</v>
      </c>
      <c r="D456" s="51" t="s">
        <v>125</v>
      </c>
      <c r="E456" s="218"/>
      <c r="F456" s="192">
        <f t="shared" si="12"/>
        <v>0</v>
      </c>
      <c r="G456" s="83"/>
    </row>
    <row r="457" spans="1:7">
      <c r="A457" s="48"/>
      <c r="B457" s="136"/>
      <c r="C457" s="74"/>
      <c r="D457" s="73"/>
      <c r="E457" s="218"/>
      <c r="F457" s="192"/>
      <c r="G457" s="83"/>
    </row>
    <row r="458" spans="1:7">
      <c r="A458" s="49" t="s">
        <v>51</v>
      </c>
      <c r="B458" s="131" t="s">
        <v>177</v>
      </c>
      <c r="C458" s="50">
        <v>8</v>
      </c>
      <c r="D458" s="51" t="s">
        <v>125</v>
      </c>
      <c r="E458" s="221"/>
      <c r="F458" s="192">
        <f t="shared" si="12"/>
        <v>0</v>
      </c>
      <c r="G458" s="83"/>
    </row>
    <row r="459" spans="1:7">
      <c r="A459" s="49"/>
      <c r="B459" s="131"/>
      <c r="C459" s="50"/>
      <c r="D459" s="51"/>
      <c r="E459" s="218"/>
      <c r="F459" s="192"/>
      <c r="G459" s="83"/>
    </row>
    <row r="460" spans="1:7">
      <c r="A460" s="49" t="s">
        <v>54</v>
      </c>
      <c r="B460" s="137" t="s">
        <v>424</v>
      </c>
      <c r="C460" s="50">
        <v>4</v>
      </c>
      <c r="D460" s="51" t="s">
        <v>125</v>
      </c>
      <c r="E460" s="221"/>
      <c r="F460" s="192">
        <f t="shared" si="12"/>
        <v>0</v>
      </c>
      <c r="G460" s="83"/>
    </row>
    <row r="461" spans="1:7">
      <c r="A461" s="48"/>
      <c r="B461" s="136"/>
      <c r="C461" s="74"/>
      <c r="D461" s="73"/>
      <c r="E461" s="218"/>
      <c r="F461" s="192"/>
      <c r="G461" s="83"/>
    </row>
    <row r="462" spans="1:7">
      <c r="A462" s="49"/>
      <c r="B462" s="128"/>
      <c r="C462" s="50"/>
      <c r="D462" s="51"/>
      <c r="E462" s="218"/>
      <c r="F462" s="192"/>
      <c r="G462" s="83"/>
    </row>
    <row r="463" spans="1:7" s="121" customFormat="1">
      <c r="A463" s="46" t="s">
        <v>0</v>
      </c>
      <c r="B463" s="107" t="s">
        <v>1</v>
      </c>
      <c r="C463" s="105" t="s">
        <v>3</v>
      </c>
      <c r="D463" s="106" t="s">
        <v>2</v>
      </c>
      <c r="E463" s="108" t="s">
        <v>30</v>
      </c>
      <c r="F463" s="109" t="s">
        <v>4</v>
      </c>
      <c r="G463" s="120"/>
    </row>
    <row r="464" spans="1:7">
      <c r="B464" s="133" t="s">
        <v>178</v>
      </c>
      <c r="C464" s="50"/>
      <c r="D464" s="51"/>
      <c r="E464" s="218"/>
      <c r="F464" s="192"/>
      <c r="G464" s="83"/>
    </row>
    <row r="465" spans="1:7">
      <c r="B465" s="135" t="s">
        <v>170</v>
      </c>
      <c r="C465" s="50"/>
      <c r="D465" s="51"/>
      <c r="E465" s="218"/>
      <c r="F465" s="192"/>
      <c r="G465" s="83"/>
    </row>
    <row r="466" spans="1:7">
      <c r="B466" s="128"/>
      <c r="C466" s="50"/>
      <c r="D466" s="51"/>
      <c r="E466" s="218"/>
      <c r="F466" s="192"/>
      <c r="G466" s="83"/>
    </row>
    <row r="467" spans="1:7">
      <c r="A467" s="49" t="s">
        <v>56</v>
      </c>
      <c r="B467" s="129" t="s">
        <v>179</v>
      </c>
      <c r="C467" s="50">
        <v>40</v>
      </c>
      <c r="D467" s="51" t="s">
        <v>76</v>
      </c>
      <c r="E467" s="221"/>
      <c r="F467" s="192">
        <f>E467*C467</f>
        <v>0</v>
      </c>
      <c r="G467" s="83"/>
    </row>
    <row r="468" spans="1:7">
      <c r="A468" s="49"/>
      <c r="B468" s="128"/>
      <c r="C468" s="50"/>
      <c r="D468" s="51"/>
      <c r="E468" s="218"/>
      <c r="F468" s="192"/>
      <c r="G468" s="83"/>
    </row>
    <row r="469" spans="1:7">
      <c r="A469" s="49" t="s">
        <v>58</v>
      </c>
      <c r="B469" s="129" t="s">
        <v>180</v>
      </c>
      <c r="C469" s="50">
        <v>30</v>
      </c>
      <c r="D469" s="51" t="s">
        <v>76</v>
      </c>
      <c r="E469" s="221"/>
      <c r="F469" s="192">
        <f t="shared" ref="F469:F489" si="13">E469*C469</f>
        <v>0</v>
      </c>
      <c r="G469" s="83"/>
    </row>
    <row r="470" spans="1:7">
      <c r="A470" s="49"/>
      <c r="B470" s="131"/>
      <c r="C470" s="50"/>
      <c r="D470" s="51"/>
      <c r="E470" s="218"/>
      <c r="F470" s="192"/>
      <c r="G470" s="83"/>
    </row>
    <row r="471" spans="1:7">
      <c r="A471" s="49" t="s">
        <v>127</v>
      </c>
      <c r="B471" s="129" t="s">
        <v>181</v>
      </c>
      <c r="C471" s="50">
        <v>5</v>
      </c>
      <c r="D471" s="51" t="s">
        <v>125</v>
      </c>
      <c r="E471" s="221"/>
      <c r="F471" s="192">
        <f t="shared" si="13"/>
        <v>0</v>
      </c>
      <c r="G471" s="83"/>
    </row>
    <row r="472" spans="1:7">
      <c r="A472" s="49"/>
      <c r="B472" s="128"/>
      <c r="C472" s="50"/>
      <c r="D472" s="51"/>
      <c r="E472" s="218"/>
      <c r="F472" s="192"/>
      <c r="G472" s="83"/>
    </row>
    <row r="473" spans="1:7">
      <c r="A473" s="49" t="s">
        <v>129</v>
      </c>
      <c r="B473" s="130" t="s">
        <v>425</v>
      </c>
      <c r="C473" s="50">
        <v>5</v>
      </c>
      <c r="D473" s="51" t="s">
        <v>125</v>
      </c>
      <c r="E473" s="221"/>
      <c r="F473" s="192">
        <f t="shared" si="13"/>
        <v>0</v>
      </c>
      <c r="G473" s="83"/>
    </row>
    <row r="474" spans="1:7">
      <c r="A474" s="49"/>
      <c r="B474" s="131"/>
      <c r="C474" s="50"/>
      <c r="D474" s="51"/>
      <c r="E474" s="221"/>
      <c r="F474" s="192"/>
      <c r="G474" s="83"/>
    </row>
    <row r="475" spans="1:7">
      <c r="A475" s="49" t="s">
        <v>182</v>
      </c>
      <c r="B475" s="130" t="s">
        <v>183</v>
      </c>
      <c r="C475" s="50">
        <v>10</v>
      </c>
      <c r="D475" s="51" t="s">
        <v>125</v>
      </c>
      <c r="E475" s="221"/>
      <c r="F475" s="192">
        <f t="shared" si="13"/>
        <v>0</v>
      </c>
      <c r="G475" s="83"/>
    </row>
    <row r="476" spans="1:7">
      <c r="A476" s="49"/>
      <c r="B476" s="131"/>
      <c r="C476" s="50"/>
      <c r="D476" s="51"/>
      <c r="E476" s="221"/>
      <c r="F476" s="192"/>
      <c r="G476" s="83"/>
    </row>
    <row r="477" spans="1:7">
      <c r="A477" s="49" t="s">
        <v>184</v>
      </c>
      <c r="B477" s="130" t="s">
        <v>426</v>
      </c>
      <c r="C477" s="50">
        <v>4</v>
      </c>
      <c r="D477" s="51" t="s">
        <v>125</v>
      </c>
      <c r="E477" s="221"/>
      <c r="F477" s="192">
        <f t="shared" si="13"/>
        <v>0</v>
      </c>
      <c r="G477" s="83"/>
    </row>
    <row r="478" spans="1:7">
      <c r="A478" s="49"/>
      <c r="B478" s="131"/>
      <c r="C478" s="50"/>
      <c r="D478" s="51"/>
      <c r="E478" s="221"/>
      <c r="F478" s="192"/>
      <c r="G478" s="83"/>
    </row>
    <row r="479" spans="1:7">
      <c r="A479" s="49" t="s">
        <v>185</v>
      </c>
      <c r="B479" s="130" t="s">
        <v>427</v>
      </c>
      <c r="C479" s="50">
        <v>6</v>
      </c>
      <c r="D479" s="51" t="s">
        <v>125</v>
      </c>
      <c r="E479" s="221"/>
      <c r="F479" s="192">
        <f t="shared" si="13"/>
        <v>0</v>
      </c>
      <c r="G479" s="83"/>
    </row>
    <row r="480" spans="1:7">
      <c r="A480" s="49"/>
      <c r="B480" s="128"/>
      <c r="C480" s="50"/>
      <c r="D480" s="51"/>
      <c r="E480" s="221"/>
      <c r="F480" s="192"/>
      <c r="G480" s="83"/>
    </row>
    <row r="481" spans="1:7">
      <c r="A481" s="49" t="s">
        <v>186</v>
      </c>
      <c r="B481" s="129" t="s">
        <v>187</v>
      </c>
      <c r="C481" s="50">
        <v>4</v>
      </c>
      <c r="D481" s="51" t="s">
        <v>125</v>
      </c>
      <c r="E481" s="221"/>
      <c r="F481" s="192">
        <f t="shared" si="13"/>
        <v>0</v>
      </c>
      <c r="G481" s="83"/>
    </row>
    <row r="482" spans="1:7">
      <c r="A482" s="49"/>
      <c r="B482" s="131"/>
      <c r="C482" s="50"/>
      <c r="D482" s="51"/>
      <c r="E482" s="218"/>
      <c r="F482" s="192"/>
      <c r="G482" s="83"/>
    </row>
    <row r="483" spans="1:7">
      <c r="A483" s="49"/>
      <c r="B483" s="135" t="s">
        <v>188</v>
      </c>
      <c r="C483" s="50"/>
      <c r="D483" s="51"/>
      <c r="E483" s="218"/>
      <c r="F483" s="192"/>
      <c r="G483" s="83"/>
    </row>
    <row r="484" spans="1:7">
      <c r="A484" s="49"/>
      <c r="B484" s="131"/>
      <c r="C484" s="50"/>
      <c r="D484" s="51"/>
      <c r="E484" s="218"/>
      <c r="F484" s="192"/>
      <c r="G484" s="83"/>
    </row>
    <row r="485" spans="1:7" ht="28">
      <c r="A485" s="49" t="s">
        <v>189</v>
      </c>
      <c r="B485" s="129" t="s">
        <v>190</v>
      </c>
      <c r="C485" s="50">
        <v>10</v>
      </c>
      <c r="D485" s="51" t="s">
        <v>125</v>
      </c>
      <c r="E485" s="221"/>
      <c r="F485" s="192">
        <f t="shared" si="13"/>
        <v>0</v>
      </c>
      <c r="G485" s="83"/>
    </row>
    <row r="486" spans="1:7">
      <c r="A486" s="49"/>
      <c r="B486" s="131"/>
      <c r="C486" s="50"/>
      <c r="D486" s="51"/>
      <c r="E486" s="221"/>
      <c r="F486" s="192"/>
      <c r="G486" s="83"/>
    </row>
    <row r="487" spans="1:7">
      <c r="A487" s="49" t="s">
        <v>191</v>
      </c>
      <c r="B487" s="129" t="s">
        <v>192</v>
      </c>
      <c r="C487" s="50">
        <v>6</v>
      </c>
      <c r="D487" s="51" t="s">
        <v>125</v>
      </c>
      <c r="E487" s="221"/>
      <c r="F487" s="192">
        <f t="shared" si="13"/>
        <v>0</v>
      </c>
      <c r="G487" s="83"/>
    </row>
    <row r="488" spans="1:7">
      <c r="A488" s="49"/>
      <c r="B488" s="131"/>
      <c r="C488" s="50"/>
      <c r="D488" s="51"/>
      <c r="E488" s="221"/>
      <c r="F488" s="192"/>
      <c r="G488" s="83"/>
    </row>
    <row r="489" spans="1:7">
      <c r="A489" s="49" t="s">
        <v>193</v>
      </c>
      <c r="B489" s="129" t="s">
        <v>194</v>
      </c>
      <c r="C489" s="50">
        <v>5</v>
      </c>
      <c r="D489" s="51" t="s">
        <v>125</v>
      </c>
      <c r="E489" s="221"/>
      <c r="F489" s="192">
        <f t="shared" si="13"/>
        <v>0</v>
      </c>
      <c r="G489" s="83"/>
    </row>
    <row r="490" spans="1:7">
      <c r="A490" s="49"/>
      <c r="B490" s="128"/>
      <c r="C490" s="50"/>
      <c r="D490" s="51"/>
      <c r="E490" s="218"/>
      <c r="F490" s="192"/>
      <c r="G490" s="83"/>
    </row>
    <row r="491" spans="1:7">
      <c r="A491" s="49"/>
      <c r="B491" s="131"/>
      <c r="C491" s="50"/>
      <c r="D491" s="51"/>
      <c r="E491" s="218"/>
      <c r="F491" s="192"/>
      <c r="G491" s="83"/>
    </row>
    <row r="492" spans="1:7">
      <c r="A492" s="49"/>
      <c r="B492" s="128"/>
      <c r="C492" s="50"/>
      <c r="D492" s="51"/>
      <c r="E492" s="218"/>
      <c r="F492" s="219"/>
      <c r="G492" s="83"/>
    </row>
    <row r="493" spans="1:7">
      <c r="A493" s="49"/>
      <c r="B493" s="132" t="s">
        <v>21</v>
      </c>
      <c r="C493" s="50"/>
      <c r="D493" s="51"/>
      <c r="E493" s="218" t="s">
        <v>58</v>
      </c>
      <c r="F493" s="215">
        <f>SUM(F442:F492)</f>
        <v>0</v>
      </c>
      <c r="G493" s="83"/>
    </row>
    <row r="494" spans="1:7">
      <c r="A494" s="49"/>
      <c r="B494" s="138"/>
      <c r="C494" s="50"/>
      <c r="D494" s="51"/>
      <c r="E494" s="218"/>
      <c r="F494" s="199"/>
      <c r="G494" s="83"/>
    </row>
    <row r="495" spans="1:7">
      <c r="A495" s="49"/>
      <c r="B495" s="138"/>
      <c r="C495" s="50"/>
      <c r="D495" s="51"/>
      <c r="E495" s="218"/>
      <c r="F495" s="199"/>
      <c r="G495" s="83"/>
    </row>
    <row r="496" spans="1:7">
      <c r="A496" s="49"/>
      <c r="B496" s="138"/>
      <c r="C496" s="50"/>
      <c r="D496" s="51"/>
      <c r="E496" s="218"/>
      <c r="F496" s="199"/>
      <c r="G496" s="83"/>
    </row>
    <row r="497" spans="1:7">
      <c r="A497" s="49"/>
      <c r="B497" s="138"/>
      <c r="C497" s="50"/>
      <c r="D497" s="51"/>
      <c r="E497" s="218"/>
      <c r="F497" s="199"/>
      <c r="G497" s="83"/>
    </row>
    <row r="498" spans="1:7">
      <c r="A498" s="49"/>
      <c r="B498" s="138"/>
      <c r="C498" s="50"/>
      <c r="D498" s="51"/>
      <c r="E498" s="218"/>
      <c r="F498" s="199"/>
      <c r="G498" s="83"/>
    </row>
    <row r="499" spans="1:7">
      <c r="A499" s="49"/>
      <c r="B499" s="138"/>
      <c r="C499" s="50"/>
      <c r="D499" s="51"/>
      <c r="E499" s="218"/>
      <c r="F499" s="199"/>
      <c r="G499" s="83"/>
    </row>
    <row r="500" spans="1:7">
      <c r="A500" s="49"/>
      <c r="B500" s="138"/>
      <c r="C500" s="50"/>
      <c r="D500" s="51"/>
      <c r="E500" s="218"/>
      <c r="F500" s="199"/>
      <c r="G500" s="83"/>
    </row>
    <row r="501" spans="1:7">
      <c r="A501" s="49"/>
      <c r="B501" s="138"/>
      <c r="C501" s="50"/>
      <c r="D501" s="51"/>
      <c r="E501" s="218"/>
      <c r="F501" s="199"/>
      <c r="G501" s="83"/>
    </row>
    <row r="502" spans="1:7">
      <c r="A502" s="49"/>
      <c r="B502" s="138"/>
      <c r="C502" s="50"/>
      <c r="D502" s="51"/>
      <c r="E502" s="218"/>
      <c r="F502" s="199"/>
      <c r="G502" s="83"/>
    </row>
    <row r="503" spans="1:7">
      <c r="A503" s="49"/>
      <c r="B503" s="138"/>
      <c r="C503" s="50"/>
      <c r="D503" s="51"/>
      <c r="E503" s="218"/>
      <c r="F503" s="199"/>
      <c r="G503" s="83"/>
    </row>
    <row r="504" spans="1:7">
      <c r="A504" s="49"/>
      <c r="B504" s="138"/>
      <c r="C504" s="50"/>
      <c r="D504" s="51"/>
      <c r="E504" s="218"/>
      <c r="F504" s="199"/>
      <c r="G504" s="83"/>
    </row>
    <row r="505" spans="1:7">
      <c r="A505" s="49"/>
      <c r="B505" s="138"/>
      <c r="C505" s="50"/>
      <c r="D505" s="51"/>
      <c r="E505" s="218"/>
      <c r="F505" s="199"/>
      <c r="G505" s="83"/>
    </row>
    <row r="506" spans="1:7">
      <c r="A506" s="49"/>
      <c r="B506" s="138"/>
      <c r="C506" s="50"/>
      <c r="D506" s="51"/>
      <c r="E506" s="218"/>
      <c r="F506" s="199"/>
      <c r="G506" s="83"/>
    </row>
    <row r="507" spans="1:7">
      <c r="A507" s="49"/>
      <c r="B507" s="131"/>
      <c r="C507" s="50"/>
      <c r="D507" s="51"/>
      <c r="E507" s="218"/>
      <c r="F507" s="199"/>
      <c r="G507" s="83"/>
    </row>
    <row r="508" spans="1:7">
      <c r="A508" s="49"/>
      <c r="B508" s="131"/>
      <c r="C508" s="50"/>
      <c r="D508" s="51"/>
      <c r="E508" s="218"/>
      <c r="F508" s="199"/>
      <c r="G508" s="83"/>
    </row>
    <row r="509" spans="1:7">
      <c r="A509" s="46" t="s">
        <v>0</v>
      </c>
      <c r="B509" s="107" t="s">
        <v>1</v>
      </c>
      <c r="C509" s="105" t="s">
        <v>3</v>
      </c>
      <c r="D509" s="106" t="s">
        <v>2</v>
      </c>
      <c r="E509" s="108" t="s">
        <v>30</v>
      </c>
      <c r="F509" s="109" t="s">
        <v>4</v>
      </c>
      <c r="G509" s="83"/>
    </row>
    <row r="510" spans="1:7">
      <c r="A510" s="49"/>
      <c r="B510" s="138"/>
      <c r="C510" s="50"/>
      <c r="D510" s="51"/>
      <c r="E510" s="218"/>
      <c r="F510" s="199"/>
      <c r="G510" s="83"/>
    </row>
    <row r="511" spans="1:7">
      <c r="A511" s="49"/>
      <c r="B511" s="133" t="s">
        <v>195</v>
      </c>
      <c r="C511" s="50"/>
      <c r="D511" s="51"/>
      <c r="E511" s="218"/>
      <c r="F511" s="199"/>
      <c r="G511" s="83"/>
    </row>
    <row r="512" spans="1:7">
      <c r="A512" s="49"/>
      <c r="B512" s="133"/>
      <c r="C512" s="50"/>
      <c r="D512" s="51"/>
      <c r="E512" s="218"/>
      <c r="F512" s="199"/>
      <c r="G512" s="83"/>
    </row>
    <row r="513" spans="1:7">
      <c r="A513" s="49"/>
      <c r="B513" s="133" t="s">
        <v>196</v>
      </c>
      <c r="C513" s="50"/>
      <c r="D513" s="51"/>
      <c r="E513" s="218"/>
      <c r="F513" s="199"/>
      <c r="G513" s="83"/>
    </row>
    <row r="514" spans="1:7">
      <c r="A514" s="49"/>
      <c r="B514" s="131"/>
      <c r="C514" s="50"/>
      <c r="D514" s="51"/>
      <c r="E514" s="218"/>
      <c r="F514" s="199"/>
      <c r="G514" s="83"/>
    </row>
    <row r="515" spans="1:7" ht="56">
      <c r="A515" s="49"/>
      <c r="B515" s="135" t="s">
        <v>197</v>
      </c>
      <c r="C515" s="50"/>
      <c r="D515" s="51"/>
      <c r="E515" s="218"/>
      <c r="F515" s="199"/>
      <c r="G515" s="83"/>
    </row>
    <row r="516" spans="1:7">
      <c r="A516" s="49"/>
      <c r="B516" s="131"/>
      <c r="C516" s="50"/>
      <c r="D516" s="51"/>
      <c r="E516" s="218"/>
      <c r="F516" s="199"/>
      <c r="G516" s="83"/>
    </row>
    <row r="517" spans="1:7" ht="98">
      <c r="A517" s="49" t="s">
        <v>39</v>
      </c>
      <c r="B517" s="131" t="s">
        <v>198</v>
      </c>
      <c r="C517" s="50">
        <v>12</v>
      </c>
      <c r="D517" s="51" t="s">
        <v>125</v>
      </c>
      <c r="E517" s="218"/>
      <c r="F517" s="199">
        <f>E517*C517</f>
        <v>0</v>
      </c>
      <c r="G517" s="83"/>
    </row>
    <row r="518" spans="1:7">
      <c r="A518" s="49"/>
      <c r="B518" s="131"/>
      <c r="C518" s="50"/>
      <c r="D518" s="51"/>
      <c r="E518" s="218"/>
      <c r="F518" s="192"/>
      <c r="G518" s="83"/>
    </row>
    <row r="519" spans="1:7" ht="70">
      <c r="A519" s="49" t="s">
        <v>41</v>
      </c>
      <c r="B519" s="131" t="s">
        <v>199</v>
      </c>
      <c r="C519" s="50">
        <v>26</v>
      </c>
      <c r="D519" s="51" t="s">
        <v>125</v>
      </c>
      <c r="E519" s="218"/>
      <c r="F519" s="192">
        <f>E519*C519</f>
        <v>0</v>
      </c>
      <c r="G519" s="83"/>
    </row>
    <row r="520" spans="1:7">
      <c r="A520" s="49"/>
      <c r="B520" s="131"/>
      <c r="C520" s="50"/>
      <c r="D520" s="51"/>
      <c r="E520" s="218"/>
      <c r="F520" s="192"/>
      <c r="G520" s="83"/>
    </row>
    <row r="521" spans="1:7" s="114" customFormat="1" ht="70">
      <c r="A521" s="44" t="s">
        <v>43</v>
      </c>
      <c r="B521" s="140" t="s">
        <v>200</v>
      </c>
      <c r="C521" s="86">
        <v>2</v>
      </c>
      <c r="D521" s="87" t="s">
        <v>125</v>
      </c>
      <c r="E521" s="207"/>
      <c r="F521" s="192">
        <f>E521*C521</f>
        <v>0</v>
      </c>
      <c r="G521" s="139"/>
    </row>
    <row r="522" spans="1:7" s="114" customFormat="1">
      <c r="A522" s="44"/>
      <c r="B522" s="140"/>
      <c r="C522" s="86"/>
      <c r="D522" s="87"/>
      <c r="E522" s="191"/>
      <c r="F522" s="192"/>
      <c r="G522" s="113"/>
    </row>
    <row r="523" spans="1:7" s="114" customFormat="1" ht="42">
      <c r="A523" s="44" t="s">
        <v>45</v>
      </c>
      <c r="B523" s="115" t="s">
        <v>201</v>
      </c>
      <c r="C523" s="86">
        <v>4</v>
      </c>
      <c r="D523" s="87" t="s">
        <v>125</v>
      </c>
      <c r="E523" s="191"/>
      <c r="F523" s="192">
        <f>E523*C523</f>
        <v>0</v>
      </c>
      <c r="G523" s="113"/>
    </row>
    <row r="524" spans="1:7" s="114" customFormat="1">
      <c r="A524" s="44"/>
      <c r="B524" s="140"/>
      <c r="C524" s="86"/>
      <c r="D524" s="87"/>
      <c r="E524" s="191"/>
      <c r="F524" s="192"/>
      <c r="G524" s="113"/>
    </row>
    <row r="525" spans="1:7">
      <c r="A525" s="46"/>
      <c r="B525" s="107"/>
      <c r="C525" s="105"/>
      <c r="D525" s="106"/>
      <c r="E525" s="108"/>
      <c r="F525" s="109"/>
      <c r="G525" s="83"/>
    </row>
    <row r="526" spans="1:7">
      <c r="A526" s="46"/>
      <c r="B526" s="107"/>
      <c r="C526" s="105"/>
      <c r="D526" s="106"/>
      <c r="E526" s="108"/>
      <c r="F526" s="109"/>
      <c r="G526" s="83"/>
    </row>
    <row r="527" spans="1:7">
      <c r="A527" s="46" t="s">
        <v>0</v>
      </c>
      <c r="B527" s="107" t="s">
        <v>1</v>
      </c>
      <c r="C527" s="105" t="s">
        <v>3</v>
      </c>
      <c r="D527" s="106" t="s">
        <v>2</v>
      </c>
      <c r="E527" s="108" t="s">
        <v>30</v>
      </c>
      <c r="F527" s="109" t="s">
        <v>4</v>
      </c>
      <c r="G527" s="83"/>
    </row>
    <row r="528" spans="1:7">
      <c r="A528" s="49"/>
      <c r="B528" s="131"/>
      <c r="C528" s="50"/>
      <c r="D528" s="51"/>
      <c r="E528" s="218"/>
      <c r="F528" s="199"/>
      <c r="G528" s="83"/>
    </row>
    <row r="529" spans="1:7">
      <c r="A529" s="49"/>
      <c r="B529" s="133" t="s">
        <v>195</v>
      </c>
      <c r="C529" s="50"/>
      <c r="D529" s="51"/>
      <c r="E529" s="218"/>
      <c r="F529" s="199"/>
      <c r="G529" s="83"/>
    </row>
    <row r="530" spans="1:7">
      <c r="A530" s="49"/>
      <c r="B530" s="133"/>
      <c r="C530" s="50"/>
      <c r="D530" s="51"/>
      <c r="E530" s="218"/>
      <c r="F530" s="199"/>
      <c r="G530" s="83"/>
    </row>
    <row r="531" spans="1:7">
      <c r="A531" s="49"/>
      <c r="B531" s="134" t="s">
        <v>196</v>
      </c>
      <c r="C531" s="50"/>
      <c r="D531" s="51"/>
      <c r="E531" s="218"/>
      <c r="F531" s="199"/>
      <c r="G531" s="83"/>
    </row>
    <row r="532" spans="1:7" s="114" customFormat="1">
      <c r="A532" s="44"/>
      <c r="B532" s="140"/>
      <c r="C532" s="86"/>
      <c r="D532" s="87"/>
      <c r="E532" s="191"/>
      <c r="F532" s="192"/>
      <c r="G532" s="113"/>
    </row>
    <row r="533" spans="1:7" s="114" customFormat="1" ht="28">
      <c r="A533" s="44" t="s">
        <v>39</v>
      </c>
      <c r="B533" s="141" t="s">
        <v>202</v>
      </c>
      <c r="C533" s="86">
        <v>5</v>
      </c>
      <c r="D533" s="87"/>
      <c r="E533" s="191"/>
      <c r="F533" s="192">
        <f>E533*C533</f>
        <v>0</v>
      </c>
      <c r="G533" s="113"/>
    </row>
    <row r="534" spans="1:7">
      <c r="A534" s="49"/>
      <c r="B534" s="133"/>
      <c r="C534" s="50"/>
      <c r="D534" s="51"/>
      <c r="E534" s="218"/>
      <c r="F534" s="192"/>
      <c r="G534" s="83"/>
    </row>
    <row r="535" spans="1:7" ht="28">
      <c r="A535" s="49" t="s">
        <v>41</v>
      </c>
      <c r="B535" s="131" t="s">
        <v>203</v>
      </c>
      <c r="C535" s="50">
        <v>10</v>
      </c>
      <c r="D535" s="87" t="s">
        <v>125</v>
      </c>
      <c r="E535" s="218"/>
      <c r="F535" s="192">
        <f>E535*C535</f>
        <v>0</v>
      </c>
      <c r="G535" s="83"/>
    </row>
    <row r="536" spans="1:7">
      <c r="A536" s="49"/>
      <c r="B536" s="131"/>
      <c r="C536" s="50"/>
      <c r="D536" s="51"/>
      <c r="E536" s="218"/>
      <c r="F536" s="192"/>
      <c r="G536" s="83"/>
    </row>
    <row r="537" spans="1:7" ht="123" customHeight="1">
      <c r="A537" s="49" t="s">
        <v>43</v>
      </c>
      <c r="B537" s="83" t="s">
        <v>204</v>
      </c>
      <c r="C537" s="86">
        <v>3</v>
      </c>
      <c r="D537" s="47" t="s">
        <v>125</v>
      </c>
      <c r="E537" s="218"/>
      <c r="F537" s="192">
        <f>E537*C537</f>
        <v>0</v>
      </c>
      <c r="G537" s="83"/>
    </row>
    <row r="538" spans="1:7">
      <c r="A538" s="49"/>
      <c r="E538" s="218"/>
      <c r="F538" s="192"/>
      <c r="G538" s="83"/>
    </row>
    <row r="539" spans="1:7">
      <c r="A539" s="49"/>
      <c r="E539" s="218"/>
      <c r="F539" s="192"/>
      <c r="G539" s="83"/>
    </row>
    <row r="540" spans="1:7">
      <c r="A540" s="49"/>
      <c r="B540" s="132" t="s">
        <v>21</v>
      </c>
      <c r="C540" s="50"/>
      <c r="D540" s="51"/>
      <c r="E540" s="218" t="s">
        <v>58</v>
      </c>
      <c r="F540" s="215">
        <f>SUM(F515:F539)</f>
        <v>0</v>
      </c>
      <c r="G540" s="83"/>
    </row>
    <row r="541" spans="1:7">
      <c r="A541" s="49"/>
      <c r="B541" s="133"/>
      <c r="C541" s="50"/>
      <c r="D541" s="51"/>
      <c r="E541" s="218"/>
      <c r="F541" s="192"/>
      <c r="G541" s="83"/>
    </row>
    <row r="542" spans="1:7">
      <c r="A542" s="49"/>
      <c r="B542" s="133"/>
      <c r="C542" s="50"/>
      <c r="D542" s="51"/>
      <c r="E542" s="218"/>
      <c r="F542" s="192"/>
      <c r="G542" s="83"/>
    </row>
    <row r="543" spans="1:7">
      <c r="A543" s="49"/>
      <c r="B543" s="134" t="s">
        <v>205</v>
      </c>
      <c r="C543" s="50"/>
      <c r="D543" s="51"/>
      <c r="E543" s="218"/>
      <c r="F543" s="192"/>
      <c r="G543" s="83"/>
    </row>
    <row r="544" spans="1:7">
      <c r="A544" s="49"/>
      <c r="B544" s="133"/>
      <c r="C544" s="50"/>
      <c r="D544" s="51"/>
      <c r="E544" s="218"/>
      <c r="F544" s="192"/>
      <c r="G544" s="83"/>
    </row>
    <row r="545" spans="1:7" ht="28">
      <c r="A545" s="49"/>
      <c r="B545" s="135" t="s">
        <v>206</v>
      </c>
      <c r="C545" s="50"/>
      <c r="D545" s="51"/>
      <c r="E545" s="218"/>
      <c r="F545" s="192"/>
      <c r="G545" s="83"/>
    </row>
    <row r="546" spans="1:7">
      <c r="A546" s="49"/>
      <c r="B546" s="128"/>
      <c r="C546" s="50"/>
      <c r="D546" s="51"/>
      <c r="E546" s="218"/>
      <c r="F546" s="192"/>
      <c r="G546" s="83"/>
    </row>
    <row r="547" spans="1:7">
      <c r="A547" s="49" t="s">
        <v>45</v>
      </c>
      <c r="B547" s="129" t="s">
        <v>207</v>
      </c>
      <c r="C547" s="50">
        <v>150</v>
      </c>
      <c r="D547" s="51" t="s">
        <v>76</v>
      </c>
      <c r="E547" s="218"/>
      <c r="F547" s="192">
        <f>E547*C547</f>
        <v>0</v>
      </c>
      <c r="G547" s="83"/>
    </row>
    <row r="548" spans="1:7">
      <c r="A548" s="49"/>
      <c r="B548" s="131"/>
      <c r="C548" s="50"/>
      <c r="D548" s="51"/>
      <c r="E548" s="218"/>
      <c r="F548" s="192"/>
      <c r="G548" s="83"/>
    </row>
    <row r="549" spans="1:7">
      <c r="A549" s="49" t="s">
        <v>46</v>
      </c>
      <c r="B549" s="129" t="s">
        <v>208</v>
      </c>
      <c r="C549" s="50">
        <v>100</v>
      </c>
      <c r="D549" s="51" t="s">
        <v>76</v>
      </c>
      <c r="E549" s="218"/>
      <c r="F549" s="192">
        <f t="shared" ref="F549:F559" si="14">E549*C549</f>
        <v>0</v>
      </c>
      <c r="G549" s="83"/>
    </row>
    <row r="550" spans="1:7">
      <c r="A550" s="49"/>
      <c r="B550" s="131"/>
      <c r="C550" s="50"/>
      <c r="D550" s="51"/>
      <c r="E550" s="218"/>
      <c r="F550" s="192"/>
      <c r="G550" s="83"/>
    </row>
    <row r="551" spans="1:7">
      <c r="A551" s="49" t="s">
        <v>49</v>
      </c>
      <c r="B551" s="129" t="s">
        <v>209</v>
      </c>
      <c r="C551" s="50">
        <v>70</v>
      </c>
      <c r="D551" s="51" t="s">
        <v>76</v>
      </c>
      <c r="E551" s="218"/>
      <c r="F551" s="192">
        <f t="shared" si="14"/>
        <v>0</v>
      </c>
      <c r="G551" s="83"/>
    </row>
    <row r="552" spans="1:7">
      <c r="A552" s="49"/>
      <c r="B552" s="131"/>
      <c r="C552" s="50"/>
      <c r="D552" s="51"/>
      <c r="E552" s="218"/>
      <c r="F552" s="192"/>
      <c r="G552" s="83"/>
    </row>
    <row r="553" spans="1:7">
      <c r="A553" s="49"/>
      <c r="B553" s="135" t="s">
        <v>210</v>
      </c>
      <c r="C553" s="50"/>
      <c r="D553" s="51"/>
      <c r="E553" s="218"/>
      <c r="F553" s="192"/>
      <c r="G553" s="83"/>
    </row>
    <row r="554" spans="1:7">
      <c r="A554" s="49"/>
      <c r="B554" s="128"/>
      <c r="C554" s="50"/>
      <c r="D554" s="51"/>
      <c r="E554" s="218"/>
      <c r="F554" s="192"/>
      <c r="G554" s="83"/>
    </row>
    <row r="555" spans="1:7">
      <c r="A555" s="49" t="s">
        <v>50</v>
      </c>
      <c r="B555" s="131" t="s">
        <v>211</v>
      </c>
      <c r="C555" s="50">
        <v>50</v>
      </c>
      <c r="D555" s="51" t="s">
        <v>125</v>
      </c>
      <c r="E555" s="218"/>
      <c r="F555" s="192">
        <f t="shared" si="14"/>
        <v>0</v>
      </c>
      <c r="G555" s="83"/>
    </row>
    <row r="556" spans="1:7">
      <c r="A556" s="49"/>
      <c r="B556" s="131"/>
      <c r="C556" s="50"/>
      <c r="D556" s="51"/>
      <c r="E556" s="218"/>
      <c r="F556" s="192"/>
      <c r="G556" s="83"/>
    </row>
    <row r="557" spans="1:7">
      <c r="A557" s="49" t="s">
        <v>51</v>
      </c>
      <c r="B557" s="131" t="s">
        <v>212</v>
      </c>
      <c r="C557" s="50">
        <v>30</v>
      </c>
      <c r="D557" s="51" t="s">
        <v>125</v>
      </c>
      <c r="E557" s="218"/>
      <c r="F557" s="192">
        <f t="shared" si="14"/>
        <v>0</v>
      </c>
      <c r="G557" s="83"/>
    </row>
    <row r="558" spans="1:7">
      <c r="A558" s="49"/>
      <c r="B558" s="131"/>
      <c r="C558" s="50"/>
      <c r="D558" s="51"/>
      <c r="E558" s="218"/>
      <c r="F558" s="192"/>
      <c r="G558" s="83"/>
    </row>
    <row r="559" spans="1:7">
      <c r="A559" s="49" t="s">
        <v>54</v>
      </c>
      <c r="B559" s="131" t="s">
        <v>213</v>
      </c>
      <c r="C559" s="50">
        <v>20</v>
      </c>
      <c r="D559" s="51" t="s">
        <v>125</v>
      </c>
      <c r="E559" s="218"/>
      <c r="F559" s="192">
        <f t="shared" si="14"/>
        <v>0</v>
      </c>
      <c r="G559" s="83"/>
    </row>
    <row r="560" spans="1:7">
      <c r="A560" s="46" t="s">
        <v>0</v>
      </c>
      <c r="B560" s="107" t="s">
        <v>1</v>
      </c>
      <c r="C560" s="105" t="s">
        <v>3</v>
      </c>
      <c r="D560" s="106" t="s">
        <v>2</v>
      </c>
      <c r="E560" s="108" t="s">
        <v>30</v>
      </c>
      <c r="F560" s="109" t="s">
        <v>4</v>
      </c>
      <c r="G560" s="83"/>
    </row>
    <row r="561" spans="1:7">
      <c r="A561" s="49"/>
      <c r="B561" s="133" t="s">
        <v>195</v>
      </c>
      <c r="C561" s="50"/>
      <c r="D561" s="51"/>
      <c r="E561" s="218"/>
      <c r="F561" s="199"/>
      <c r="G561" s="83"/>
    </row>
    <row r="562" spans="1:7">
      <c r="A562" s="49"/>
      <c r="B562" s="133"/>
      <c r="C562" s="50"/>
      <c r="D562" s="51"/>
      <c r="E562" s="218"/>
      <c r="F562" s="199"/>
      <c r="G562" s="83"/>
    </row>
    <row r="563" spans="1:7">
      <c r="A563" s="49"/>
      <c r="B563" s="133" t="s">
        <v>214</v>
      </c>
      <c r="C563" s="50"/>
      <c r="D563" s="51"/>
      <c r="E563" s="218"/>
      <c r="F563" s="199"/>
      <c r="G563" s="83"/>
    </row>
    <row r="564" spans="1:7">
      <c r="A564" s="49"/>
      <c r="B564" s="133"/>
      <c r="C564" s="50"/>
      <c r="D564" s="51"/>
      <c r="E564" s="218"/>
      <c r="F564" s="199"/>
      <c r="G564" s="83"/>
    </row>
    <row r="565" spans="1:7">
      <c r="A565" s="49" t="s">
        <v>56</v>
      </c>
      <c r="B565" s="131" t="s">
        <v>215</v>
      </c>
      <c r="C565" s="50">
        <v>20</v>
      </c>
      <c r="D565" s="51" t="s">
        <v>125</v>
      </c>
      <c r="E565" s="218"/>
      <c r="F565" s="192">
        <f>E565*C565</f>
        <v>0</v>
      </c>
      <c r="G565" s="83"/>
    </row>
    <row r="566" spans="1:7">
      <c r="A566" s="49"/>
      <c r="B566" s="138"/>
      <c r="C566" s="50"/>
      <c r="D566" s="51"/>
      <c r="E566" s="218"/>
      <c r="F566" s="192"/>
      <c r="G566" s="83"/>
    </row>
    <row r="567" spans="1:7">
      <c r="A567" s="49"/>
      <c r="B567" s="135" t="s">
        <v>210</v>
      </c>
      <c r="C567" s="50"/>
      <c r="D567" s="51"/>
      <c r="E567" s="218"/>
      <c r="F567" s="192"/>
      <c r="G567" s="83"/>
    </row>
    <row r="568" spans="1:7">
      <c r="A568" s="49"/>
      <c r="B568" s="138"/>
      <c r="C568" s="50"/>
      <c r="D568" s="51"/>
      <c r="E568" s="218"/>
      <c r="F568" s="192"/>
      <c r="G568" s="83"/>
    </row>
    <row r="569" spans="1:7">
      <c r="A569" s="49" t="s">
        <v>58</v>
      </c>
      <c r="B569" s="131" t="s">
        <v>216</v>
      </c>
      <c r="C569" s="50">
        <v>15</v>
      </c>
      <c r="D569" s="51" t="s">
        <v>125</v>
      </c>
      <c r="E569" s="218"/>
      <c r="F569" s="192">
        <f t="shared" ref="F569:F589" si="15">E569*C569</f>
        <v>0</v>
      </c>
      <c r="G569" s="83"/>
    </row>
    <row r="570" spans="1:7">
      <c r="A570" s="49"/>
      <c r="B570" s="131"/>
      <c r="C570" s="50"/>
      <c r="D570" s="51"/>
      <c r="E570" s="218"/>
      <c r="F570" s="192"/>
      <c r="G570" s="83"/>
    </row>
    <row r="571" spans="1:7">
      <c r="A571" s="49" t="s">
        <v>127</v>
      </c>
      <c r="B571" s="131" t="s">
        <v>217</v>
      </c>
      <c r="C571" s="50">
        <v>15</v>
      </c>
      <c r="D571" s="51" t="s">
        <v>125</v>
      </c>
      <c r="E571" s="218"/>
      <c r="F571" s="192">
        <f t="shared" si="15"/>
        <v>0</v>
      </c>
      <c r="G571" s="83"/>
    </row>
    <row r="572" spans="1:7">
      <c r="A572" s="49"/>
      <c r="B572" s="133"/>
      <c r="C572" s="50"/>
      <c r="D572" s="51"/>
      <c r="E572" s="218"/>
      <c r="F572" s="192"/>
      <c r="G572" s="83"/>
    </row>
    <row r="573" spans="1:7">
      <c r="A573" s="49"/>
      <c r="B573" s="128" t="s">
        <v>218</v>
      </c>
      <c r="C573" s="50"/>
      <c r="D573" s="51"/>
      <c r="E573" s="218"/>
      <c r="F573" s="192"/>
      <c r="G573" s="83"/>
    </row>
    <row r="574" spans="1:7">
      <c r="A574" s="49"/>
      <c r="B574" s="131"/>
      <c r="C574" s="50"/>
      <c r="D574" s="51"/>
      <c r="E574" s="218"/>
      <c r="F574" s="192"/>
      <c r="G574" s="83"/>
    </row>
    <row r="575" spans="1:7" ht="28">
      <c r="A575" s="49" t="s">
        <v>129</v>
      </c>
      <c r="B575" s="129" t="s">
        <v>219</v>
      </c>
      <c r="C575" s="50">
        <v>20</v>
      </c>
      <c r="D575" s="51" t="s">
        <v>125</v>
      </c>
      <c r="E575" s="218"/>
      <c r="F575" s="192">
        <f t="shared" si="15"/>
        <v>0</v>
      </c>
      <c r="G575" s="83"/>
    </row>
    <row r="576" spans="1:7">
      <c r="A576" s="49"/>
      <c r="B576" s="131"/>
      <c r="C576" s="50"/>
      <c r="D576" s="51"/>
      <c r="E576" s="218"/>
      <c r="F576" s="192"/>
      <c r="G576" s="83"/>
    </row>
    <row r="577" spans="1:7" ht="28">
      <c r="A577" s="49" t="s">
        <v>182</v>
      </c>
      <c r="B577" s="129" t="s">
        <v>220</v>
      </c>
      <c r="C577" s="50">
        <v>10</v>
      </c>
      <c r="D577" s="51" t="s">
        <v>125</v>
      </c>
      <c r="E577" s="218"/>
      <c r="F577" s="192">
        <f t="shared" si="15"/>
        <v>0</v>
      </c>
      <c r="G577" s="83"/>
    </row>
    <row r="578" spans="1:7">
      <c r="A578" s="49"/>
      <c r="B578" s="131"/>
      <c r="C578" s="50"/>
      <c r="D578" s="51"/>
      <c r="E578" s="218"/>
      <c r="F578" s="192"/>
      <c r="G578" s="83"/>
    </row>
    <row r="579" spans="1:7">
      <c r="A579" s="49"/>
      <c r="B579" s="135" t="s">
        <v>221</v>
      </c>
      <c r="C579" s="50"/>
      <c r="D579" s="51"/>
      <c r="E579" s="218"/>
      <c r="F579" s="192"/>
      <c r="G579" s="83"/>
    </row>
    <row r="580" spans="1:7">
      <c r="A580" s="49"/>
      <c r="B580" s="131"/>
      <c r="C580" s="50"/>
      <c r="D580" s="51"/>
      <c r="E580" s="218"/>
      <c r="F580" s="192"/>
      <c r="G580" s="83"/>
    </row>
    <row r="581" spans="1:7" ht="28">
      <c r="A581" s="49" t="s">
        <v>184</v>
      </c>
      <c r="B581" s="129" t="s">
        <v>222</v>
      </c>
      <c r="C581" s="50">
        <v>4</v>
      </c>
      <c r="D581" s="51" t="s">
        <v>125</v>
      </c>
      <c r="E581" s="218"/>
      <c r="F581" s="192">
        <f t="shared" si="15"/>
        <v>0</v>
      </c>
      <c r="G581" s="83"/>
    </row>
    <row r="582" spans="1:7">
      <c r="A582" s="49"/>
      <c r="B582" s="131"/>
      <c r="C582" s="50"/>
      <c r="D582" s="51"/>
      <c r="E582" s="218"/>
      <c r="F582" s="192"/>
      <c r="G582" s="83"/>
    </row>
    <row r="583" spans="1:7" ht="28">
      <c r="A583" s="49"/>
      <c r="B583" s="135" t="s">
        <v>223</v>
      </c>
      <c r="C583" s="50"/>
      <c r="D583" s="51"/>
      <c r="E583" s="218"/>
      <c r="F583" s="192"/>
      <c r="G583" s="83"/>
    </row>
    <row r="584" spans="1:7">
      <c r="A584" s="49"/>
      <c r="B584" s="128"/>
      <c r="C584" s="50"/>
      <c r="D584" s="51"/>
      <c r="E584" s="218"/>
      <c r="F584" s="192"/>
      <c r="G584" s="83"/>
    </row>
    <row r="585" spans="1:7">
      <c r="A585" s="49" t="s">
        <v>185</v>
      </c>
      <c r="B585" s="129" t="s">
        <v>224</v>
      </c>
      <c r="C585" s="50">
        <f>C575</f>
        <v>20</v>
      </c>
      <c r="D585" s="51" t="s">
        <v>125</v>
      </c>
      <c r="E585" s="218"/>
      <c r="F585" s="192">
        <f t="shared" si="15"/>
        <v>0</v>
      </c>
      <c r="G585" s="83"/>
    </row>
    <row r="586" spans="1:7">
      <c r="A586" s="49"/>
      <c r="B586" s="131"/>
      <c r="C586" s="50"/>
      <c r="D586" s="51"/>
      <c r="E586" s="218"/>
      <c r="F586" s="192"/>
      <c r="G586" s="83"/>
    </row>
    <row r="587" spans="1:7">
      <c r="A587" s="49" t="s">
        <v>186</v>
      </c>
      <c r="B587" s="131" t="s">
        <v>225</v>
      </c>
      <c r="C587" s="50">
        <f>C577</f>
        <v>10</v>
      </c>
      <c r="D587" s="51" t="s">
        <v>125</v>
      </c>
      <c r="E587" s="218"/>
      <c r="F587" s="192">
        <f t="shared" si="15"/>
        <v>0</v>
      </c>
      <c r="G587" s="83"/>
    </row>
    <row r="588" spans="1:7">
      <c r="A588" s="49"/>
      <c r="B588" s="131"/>
      <c r="C588" s="50"/>
      <c r="D588" s="51"/>
      <c r="E588" s="218"/>
      <c r="F588" s="192"/>
      <c r="G588" s="83"/>
    </row>
    <row r="589" spans="1:7">
      <c r="A589" s="49" t="s">
        <v>189</v>
      </c>
      <c r="B589" s="131" t="s">
        <v>226</v>
      </c>
      <c r="C589" s="50">
        <v>6</v>
      </c>
      <c r="D589" s="51" t="s">
        <v>125</v>
      </c>
      <c r="E589" s="218"/>
      <c r="F589" s="192">
        <f t="shared" si="15"/>
        <v>0</v>
      </c>
      <c r="G589" s="83"/>
    </row>
    <row r="590" spans="1:7">
      <c r="A590" s="49"/>
      <c r="B590" s="131"/>
      <c r="C590" s="50"/>
      <c r="D590" s="51"/>
      <c r="E590" s="218"/>
      <c r="F590" s="192"/>
      <c r="G590" s="83"/>
    </row>
    <row r="591" spans="1:7">
      <c r="A591" s="49"/>
      <c r="B591" s="131"/>
      <c r="C591" s="50"/>
      <c r="D591" s="51"/>
      <c r="E591" s="218"/>
      <c r="F591" s="192"/>
      <c r="G591" s="83"/>
    </row>
    <row r="592" spans="1:7">
      <c r="A592" s="49"/>
      <c r="B592" s="131"/>
      <c r="C592" s="50"/>
      <c r="D592" s="51"/>
      <c r="E592" s="218"/>
      <c r="F592" s="192"/>
      <c r="G592" s="83"/>
    </row>
    <row r="593" spans="1:7">
      <c r="A593" s="49"/>
      <c r="B593" s="131"/>
      <c r="C593" s="50"/>
      <c r="D593" s="51"/>
      <c r="E593" s="218"/>
      <c r="F593" s="192"/>
      <c r="G593" s="83"/>
    </row>
    <row r="594" spans="1:7">
      <c r="A594" s="49"/>
      <c r="B594" s="131"/>
      <c r="C594" s="50"/>
      <c r="D594" s="51"/>
      <c r="E594" s="218"/>
      <c r="F594" s="222"/>
      <c r="G594" s="83"/>
    </row>
    <row r="595" spans="1:7">
      <c r="A595" s="49"/>
      <c r="B595" s="131"/>
      <c r="C595" s="50"/>
      <c r="D595" s="51"/>
      <c r="E595" s="218"/>
      <c r="F595" s="199"/>
      <c r="G595" s="83"/>
    </row>
    <row r="596" spans="1:7">
      <c r="A596" s="49"/>
      <c r="B596" s="138"/>
      <c r="C596" s="50"/>
      <c r="D596" s="51"/>
      <c r="E596" s="218"/>
      <c r="F596" s="219"/>
      <c r="G596" s="83"/>
    </row>
    <row r="597" spans="1:7">
      <c r="A597" s="49"/>
      <c r="B597" s="132" t="s">
        <v>21</v>
      </c>
      <c r="C597" s="50"/>
      <c r="D597" s="51"/>
      <c r="E597" s="218" t="s">
        <v>58</v>
      </c>
      <c r="F597" s="223">
        <f>SUM(F544:F596)</f>
        <v>0</v>
      </c>
      <c r="G597" s="83"/>
    </row>
    <row r="598" spans="1:7">
      <c r="A598" s="49"/>
      <c r="B598" s="138"/>
      <c r="C598" s="50"/>
      <c r="D598" s="51"/>
      <c r="E598" s="218"/>
      <c r="F598" s="199"/>
      <c r="G598" s="83"/>
    </row>
    <row r="599" spans="1:7">
      <c r="A599" s="49"/>
      <c r="B599" s="138"/>
      <c r="C599" s="50"/>
      <c r="D599" s="51"/>
      <c r="E599" s="218"/>
      <c r="F599" s="199"/>
      <c r="G599" s="83"/>
    </row>
    <row r="600" spans="1:7">
      <c r="A600" s="49"/>
      <c r="B600" s="138"/>
      <c r="C600" s="50"/>
      <c r="D600" s="51"/>
      <c r="E600" s="218"/>
      <c r="F600" s="199"/>
      <c r="G600" s="83"/>
    </row>
    <row r="601" spans="1:7">
      <c r="A601" s="49"/>
      <c r="B601" s="138"/>
      <c r="C601" s="50"/>
      <c r="D601" s="51"/>
      <c r="E601" s="218"/>
      <c r="F601" s="199"/>
      <c r="G601" s="83"/>
    </row>
    <row r="602" spans="1:7">
      <c r="A602" s="46" t="s">
        <v>0</v>
      </c>
      <c r="B602" s="107" t="s">
        <v>1</v>
      </c>
      <c r="C602" s="105" t="s">
        <v>3</v>
      </c>
      <c r="D602" s="106" t="s">
        <v>2</v>
      </c>
      <c r="E602" s="108" t="s">
        <v>30</v>
      </c>
      <c r="F602" s="109" t="s">
        <v>4</v>
      </c>
      <c r="G602" s="83"/>
    </row>
    <row r="603" spans="1:7">
      <c r="A603" s="49"/>
      <c r="B603" s="131"/>
      <c r="C603" s="50"/>
      <c r="D603" s="51"/>
      <c r="E603" s="218"/>
      <c r="F603" s="199"/>
      <c r="G603" s="83"/>
    </row>
    <row r="604" spans="1:7">
      <c r="A604" s="49"/>
      <c r="B604" s="133" t="s">
        <v>195</v>
      </c>
      <c r="C604" s="50"/>
      <c r="D604" s="51"/>
      <c r="E604" s="218"/>
      <c r="F604" s="199"/>
      <c r="G604" s="83"/>
    </row>
    <row r="605" spans="1:7">
      <c r="A605" s="49"/>
      <c r="B605" s="136"/>
      <c r="C605" s="50"/>
      <c r="D605" s="51"/>
      <c r="E605" s="218"/>
      <c r="F605" s="199"/>
      <c r="G605" s="83"/>
    </row>
    <row r="606" spans="1:7">
      <c r="A606" s="49"/>
      <c r="B606" s="138"/>
      <c r="C606" s="50"/>
      <c r="D606" s="51"/>
      <c r="E606" s="218"/>
      <c r="F606" s="219"/>
      <c r="G606" s="83"/>
    </row>
    <row r="607" spans="1:7">
      <c r="A607" s="49"/>
      <c r="B607" s="138"/>
      <c r="C607" s="50"/>
      <c r="D607" s="51"/>
      <c r="E607" s="218"/>
      <c r="F607" s="224"/>
      <c r="G607" s="83"/>
    </row>
    <row r="608" spans="1:7">
      <c r="A608" s="49"/>
      <c r="B608" s="133" t="s">
        <v>227</v>
      </c>
      <c r="C608" s="143"/>
      <c r="D608" s="51"/>
      <c r="E608" s="218"/>
      <c r="F608" s="192"/>
      <c r="G608" s="83"/>
    </row>
    <row r="609" spans="1:7">
      <c r="A609" s="49"/>
      <c r="B609" s="131"/>
      <c r="C609" s="50"/>
      <c r="D609" s="51"/>
      <c r="E609" s="218"/>
      <c r="F609" s="192"/>
      <c r="G609" s="83"/>
    </row>
    <row r="610" spans="1:7">
      <c r="B610" s="131"/>
      <c r="C610" s="50"/>
      <c r="D610" s="51"/>
      <c r="E610" s="218"/>
      <c r="F610" s="192"/>
      <c r="G610" s="83"/>
    </row>
    <row r="611" spans="1:7">
      <c r="A611" s="49" t="s">
        <v>39</v>
      </c>
      <c r="B611" s="129" t="s">
        <v>228</v>
      </c>
      <c r="C611" s="50"/>
      <c r="D611" s="51" t="s">
        <v>229</v>
      </c>
      <c r="E611" s="218"/>
      <c r="F611" s="192">
        <f>E611</f>
        <v>0</v>
      </c>
      <c r="G611" s="83"/>
    </row>
    <row r="612" spans="1:7">
      <c r="A612" s="49"/>
      <c r="B612" s="131"/>
      <c r="C612" s="50"/>
      <c r="D612" s="51"/>
      <c r="E612" s="218"/>
      <c r="F612" s="192"/>
      <c r="G612" s="83"/>
    </row>
    <row r="613" spans="1:7">
      <c r="A613" s="49" t="s">
        <v>41</v>
      </c>
      <c r="B613" s="129" t="s">
        <v>230</v>
      </c>
      <c r="C613" s="50"/>
      <c r="D613" s="51" t="s">
        <v>229</v>
      </c>
      <c r="E613" s="205"/>
      <c r="F613" s="192">
        <f>E613</f>
        <v>0</v>
      </c>
      <c r="G613" s="83"/>
    </row>
    <row r="614" spans="1:7">
      <c r="A614" s="49"/>
      <c r="B614" s="131"/>
      <c r="C614" s="50"/>
      <c r="D614" s="51"/>
      <c r="E614" s="218"/>
      <c r="F614" s="192"/>
      <c r="G614" s="83"/>
    </row>
    <row r="615" spans="1:7">
      <c r="A615" s="48"/>
      <c r="B615" s="133" t="s">
        <v>231</v>
      </c>
      <c r="C615" s="74"/>
      <c r="D615" s="73"/>
      <c r="E615" s="218"/>
      <c r="F615" s="192"/>
      <c r="G615" s="83"/>
    </row>
    <row r="616" spans="1:7">
      <c r="A616" s="49"/>
      <c r="B616" s="131"/>
      <c r="C616" s="50"/>
      <c r="D616" s="51"/>
      <c r="E616" s="218"/>
      <c r="F616" s="192"/>
      <c r="G616" s="83"/>
    </row>
    <row r="617" spans="1:7">
      <c r="A617" s="49" t="s">
        <v>43</v>
      </c>
      <c r="B617" s="129" t="s">
        <v>443</v>
      </c>
      <c r="C617" s="50"/>
      <c r="D617" s="51"/>
      <c r="E617" s="218"/>
      <c r="F617" s="192"/>
      <c r="G617" s="83"/>
    </row>
    <row r="618" spans="1:7">
      <c r="A618" s="49"/>
      <c r="B618" s="131"/>
      <c r="C618" s="50">
        <v>5</v>
      </c>
      <c r="D618" s="51" t="s">
        <v>125</v>
      </c>
      <c r="E618" s="205"/>
      <c r="F618" s="192">
        <f>E618*C618</f>
        <v>0</v>
      </c>
      <c r="G618" s="83"/>
    </row>
    <row r="619" spans="1:7">
      <c r="A619" s="49" t="s">
        <v>45</v>
      </c>
      <c r="B619" s="129" t="s">
        <v>444</v>
      </c>
      <c r="C619" s="50">
        <v>3</v>
      </c>
      <c r="D619" s="51" t="s">
        <v>125</v>
      </c>
      <c r="E619" s="218"/>
      <c r="F619" s="192">
        <f t="shared" ref="F619:F621" si="16">E619*C619</f>
        <v>0</v>
      </c>
      <c r="G619" s="83"/>
    </row>
    <row r="620" spans="1:7">
      <c r="A620" s="49"/>
      <c r="B620" s="131"/>
      <c r="E620" s="218"/>
      <c r="F620" s="192"/>
      <c r="G620" s="83"/>
    </row>
    <row r="621" spans="1:7">
      <c r="A621" s="49" t="s">
        <v>46</v>
      </c>
      <c r="B621" s="129" t="s">
        <v>445</v>
      </c>
      <c r="C621" s="50">
        <v>40</v>
      </c>
      <c r="D621" s="51" t="s">
        <v>125</v>
      </c>
      <c r="E621" s="218"/>
      <c r="F621" s="192">
        <f t="shared" si="16"/>
        <v>0</v>
      </c>
      <c r="G621" s="83"/>
    </row>
    <row r="622" spans="1:7">
      <c r="A622" s="49"/>
      <c r="B622" s="131"/>
      <c r="E622" s="218"/>
      <c r="F622" s="192"/>
      <c r="G622" s="83"/>
    </row>
    <row r="623" spans="1:7">
      <c r="A623" s="49"/>
      <c r="B623" s="131"/>
      <c r="C623" s="50"/>
      <c r="D623" s="51"/>
      <c r="E623" s="218"/>
      <c r="F623" s="222"/>
      <c r="G623" s="83"/>
    </row>
    <row r="624" spans="1:7">
      <c r="A624" s="49"/>
      <c r="B624" s="111"/>
      <c r="C624" s="53"/>
      <c r="D624" s="51"/>
      <c r="E624" s="218"/>
      <c r="F624" s="219"/>
      <c r="G624" s="83"/>
    </row>
    <row r="625" spans="1:7">
      <c r="A625" s="49"/>
      <c r="B625" s="138" t="s">
        <v>21</v>
      </c>
      <c r="C625" s="50"/>
      <c r="D625" s="51"/>
      <c r="E625" s="218" t="s">
        <v>58</v>
      </c>
      <c r="F625" s="223">
        <f>SUM(F611:F624)</f>
        <v>0</v>
      </c>
      <c r="G625" s="83"/>
    </row>
    <row r="626" spans="1:7">
      <c r="A626" s="49"/>
      <c r="B626" s="138"/>
      <c r="C626" s="50"/>
      <c r="D626" s="51"/>
      <c r="E626" s="218"/>
      <c r="F626" s="224"/>
      <c r="G626" s="83"/>
    </row>
    <row r="627" spans="1:7">
      <c r="A627" s="49"/>
      <c r="B627" s="138"/>
      <c r="C627" s="50"/>
      <c r="D627" s="51"/>
      <c r="E627" s="218"/>
      <c r="F627" s="224"/>
      <c r="G627" s="83"/>
    </row>
    <row r="628" spans="1:7">
      <c r="A628" s="49"/>
      <c r="B628" s="138"/>
      <c r="C628" s="50"/>
      <c r="D628" s="51"/>
      <c r="E628" s="218"/>
      <c r="F628" s="224"/>
      <c r="G628" s="83"/>
    </row>
    <row r="629" spans="1:7">
      <c r="A629" s="49"/>
      <c r="B629" s="138"/>
      <c r="C629" s="50"/>
      <c r="D629" s="51"/>
      <c r="E629" s="218"/>
      <c r="F629" s="224"/>
      <c r="G629" s="83"/>
    </row>
    <row r="630" spans="1:7">
      <c r="A630" s="49"/>
      <c r="B630" s="138"/>
      <c r="C630" s="50"/>
      <c r="D630" s="51"/>
      <c r="E630" s="218"/>
      <c r="F630" s="224"/>
      <c r="G630" s="83"/>
    </row>
    <row r="631" spans="1:7">
      <c r="A631" s="49"/>
      <c r="B631" s="138"/>
      <c r="C631" s="50"/>
      <c r="D631" s="51"/>
      <c r="E631" s="218"/>
      <c r="F631" s="224"/>
      <c r="G631" s="83"/>
    </row>
    <row r="632" spans="1:7">
      <c r="A632" s="46" t="s">
        <v>0</v>
      </c>
      <c r="B632" s="107" t="s">
        <v>1</v>
      </c>
      <c r="C632" s="105" t="s">
        <v>3</v>
      </c>
      <c r="D632" s="106" t="s">
        <v>2</v>
      </c>
      <c r="E632" s="108" t="s">
        <v>30</v>
      </c>
      <c r="F632" s="109" t="s">
        <v>4</v>
      </c>
      <c r="G632" s="83"/>
    </row>
    <row r="633" spans="1:7">
      <c r="A633" s="49"/>
      <c r="B633" s="138"/>
      <c r="C633" s="50"/>
      <c r="D633" s="51"/>
      <c r="E633" s="218"/>
      <c r="F633" s="224"/>
      <c r="G633" s="83"/>
    </row>
    <row r="634" spans="1:7">
      <c r="A634" s="49"/>
      <c r="B634" s="77" t="s">
        <v>25</v>
      </c>
      <c r="C634" s="50"/>
      <c r="D634" s="51"/>
      <c r="E634" s="218"/>
      <c r="F634" s="224"/>
      <c r="G634" s="83"/>
    </row>
    <row r="635" spans="1:7">
      <c r="A635" s="49"/>
      <c r="B635" s="77"/>
      <c r="C635" s="50"/>
      <c r="D635" s="51"/>
      <c r="E635" s="218"/>
      <c r="F635" s="199"/>
      <c r="G635" s="83"/>
    </row>
    <row r="636" spans="1:7">
      <c r="A636" s="49"/>
      <c r="B636" s="138" t="s">
        <v>232</v>
      </c>
      <c r="C636" s="50"/>
      <c r="D636" s="51"/>
      <c r="E636" s="218" t="s">
        <v>58</v>
      </c>
      <c r="F636" s="199">
        <f>F436</f>
        <v>0</v>
      </c>
      <c r="G636" s="83"/>
    </row>
    <row r="637" spans="1:7">
      <c r="A637" s="49"/>
      <c r="B637" s="144"/>
      <c r="C637" s="50"/>
      <c r="D637" s="51"/>
      <c r="E637" s="218"/>
      <c r="F637" s="199"/>
      <c r="G637" s="83"/>
    </row>
    <row r="638" spans="1:7">
      <c r="A638" s="49"/>
      <c r="B638" s="138" t="s">
        <v>233</v>
      </c>
      <c r="C638" s="50"/>
      <c r="D638" s="51"/>
      <c r="E638" s="218" t="s">
        <v>58</v>
      </c>
      <c r="F638" s="199">
        <f>F493</f>
        <v>0</v>
      </c>
      <c r="G638" s="83"/>
    </row>
    <row r="639" spans="1:7">
      <c r="A639" s="49"/>
      <c r="B639" s="144"/>
      <c r="C639" s="50"/>
      <c r="D639" s="51"/>
      <c r="E639" s="218"/>
      <c r="F639" s="199"/>
      <c r="G639" s="83"/>
    </row>
    <row r="640" spans="1:7">
      <c r="A640" s="49"/>
      <c r="B640" s="138" t="s">
        <v>234</v>
      </c>
      <c r="C640" s="50"/>
      <c r="D640" s="51"/>
      <c r="E640" s="218" t="s">
        <v>58</v>
      </c>
      <c r="F640" s="199">
        <f>F540</f>
        <v>0</v>
      </c>
      <c r="G640" s="83"/>
    </row>
    <row r="641" spans="1:7">
      <c r="A641" s="49"/>
      <c r="B641" s="144"/>
      <c r="C641" s="50"/>
      <c r="D641" s="51"/>
      <c r="E641" s="218"/>
      <c r="F641" s="199"/>
      <c r="G641" s="83"/>
    </row>
    <row r="642" spans="1:7">
      <c r="A642" s="49"/>
      <c r="B642" s="138" t="s">
        <v>235</v>
      </c>
      <c r="C642" s="50"/>
      <c r="D642" s="51"/>
      <c r="E642" s="218" t="s">
        <v>58</v>
      </c>
      <c r="F642" s="199">
        <f>F597</f>
        <v>0</v>
      </c>
      <c r="G642" s="83"/>
    </row>
    <row r="643" spans="1:7">
      <c r="A643" s="49"/>
      <c r="B643" s="144"/>
      <c r="C643" s="50"/>
      <c r="D643" s="51"/>
      <c r="E643" s="218"/>
      <c r="F643" s="199"/>
      <c r="G643" s="83"/>
    </row>
    <row r="644" spans="1:7">
      <c r="A644" s="49"/>
      <c r="B644" s="138" t="s">
        <v>236</v>
      </c>
      <c r="C644" s="50"/>
      <c r="D644" s="51"/>
      <c r="E644" s="218" t="s">
        <v>58</v>
      </c>
      <c r="F644" s="199">
        <f>F625</f>
        <v>0</v>
      </c>
      <c r="G644" s="83"/>
    </row>
    <row r="645" spans="1:7">
      <c r="A645" s="49"/>
      <c r="B645" s="144"/>
      <c r="C645" s="50"/>
      <c r="D645" s="51"/>
      <c r="E645" s="218"/>
      <c r="F645" s="199"/>
      <c r="G645" s="83"/>
    </row>
    <row r="646" spans="1:7">
      <c r="A646" s="49"/>
      <c r="B646" s="138" t="s">
        <v>236</v>
      </c>
      <c r="C646" s="50"/>
      <c r="D646" s="51"/>
      <c r="E646" s="218"/>
      <c r="F646" s="199"/>
      <c r="G646" s="83"/>
    </row>
    <row r="647" spans="1:7">
      <c r="A647" s="49"/>
      <c r="B647" s="138"/>
      <c r="C647" s="53"/>
      <c r="D647" s="51"/>
      <c r="E647" s="218"/>
      <c r="F647" s="199"/>
      <c r="G647" s="83"/>
    </row>
    <row r="648" spans="1:7">
      <c r="A648" s="49"/>
      <c r="B648" s="77" t="s">
        <v>237</v>
      </c>
      <c r="C648" s="50"/>
      <c r="D648" s="51"/>
      <c r="E648" s="225"/>
      <c r="F648" s="219"/>
      <c r="G648" s="83"/>
    </row>
    <row r="649" spans="1:7">
      <c r="A649" s="49"/>
      <c r="B649" s="77" t="s">
        <v>93</v>
      </c>
      <c r="C649" s="50"/>
      <c r="D649" s="51"/>
      <c r="E649" s="218" t="s">
        <v>58</v>
      </c>
      <c r="F649" s="223">
        <f>SUM(F636:F648)</f>
        <v>0</v>
      </c>
      <c r="G649" s="145"/>
    </row>
    <row r="650" spans="1:7">
      <c r="A650" s="49"/>
      <c r="B650" s="77"/>
      <c r="C650" s="50"/>
      <c r="D650" s="51"/>
      <c r="E650" s="218"/>
      <c r="F650" s="199"/>
      <c r="G650" s="83"/>
    </row>
    <row r="651" spans="1:7">
      <c r="A651" s="49"/>
      <c r="B651" s="77"/>
      <c r="C651" s="50"/>
      <c r="D651" s="51"/>
      <c r="E651" s="218"/>
      <c r="F651" s="199"/>
      <c r="G651" s="83"/>
    </row>
    <row r="652" spans="1:7">
      <c r="A652" s="49"/>
      <c r="B652" s="77"/>
      <c r="C652" s="50"/>
      <c r="D652" s="51"/>
      <c r="E652" s="218"/>
      <c r="F652" s="199"/>
      <c r="G652" s="83"/>
    </row>
    <row r="653" spans="1:7">
      <c r="A653" s="49"/>
      <c r="B653" s="138"/>
      <c r="C653" s="53"/>
      <c r="D653" s="51"/>
      <c r="E653" s="218"/>
      <c r="F653" s="199"/>
      <c r="G653" s="83"/>
    </row>
    <row r="654" spans="1:7">
      <c r="A654" s="49"/>
      <c r="B654" s="133" t="s">
        <v>238</v>
      </c>
      <c r="C654" s="53"/>
      <c r="D654" s="51"/>
      <c r="E654" s="218"/>
      <c r="F654" s="199"/>
      <c r="G654" s="83"/>
    </row>
    <row r="655" spans="1:7">
      <c r="A655" s="49"/>
      <c r="B655" s="131"/>
      <c r="C655" s="53"/>
      <c r="D655" s="51"/>
      <c r="E655" s="218"/>
      <c r="F655" s="199"/>
      <c r="G655" s="83"/>
    </row>
    <row r="656" spans="1:7">
      <c r="A656" s="49"/>
      <c r="B656" s="133" t="s">
        <v>32</v>
      </c>
      <c r="C656" s="53"/>
      <c r="D656" s="51"/>
      <c r="E656" s="218"/>
      <c r="F656" s="199"/>
      <c r="G656" s="83"/>
    </row>
    <row r="657" spans="1:7">
      <c r="A657" s="49"/>
      <c r="B657" s="131"/>
      <c r="C657" s="53"/>
      <c r="D657" s="51"/>
      <c r="E657" s="218"/>
      <c r="F657" s="55"/>
      <c r="G657" s="83"/>
    </row>
    <row r="658" spans="1:7" ht="14.5">
      <c r="A658" s="49"/>
      <c r="B658" s="146" t="s">
        <v>239</v>
      </c>
      <c r="C658" s="53"/>
      <c r="D658" s="51"/>
      <c r="E658" s="218"/>
      <c r="F658" s="55"/>
      <c r="G658" s="83"/>
    </row>
    <row r="659" spans="1:7" ht="14.5">
      <c r="A659" s="49"/>
      <c r="B659" s="146"/>
      <c r="C659" s="53"/>
      <c r="D659" s="51"/>
      <c r="E659" s="218"/>
      <c r="F659" s="55"/>
      <c r="G659" s="83"/>
    </row>
    <row r="660" spans="1:7" ht="29">
      <c r="A660" s="49"/>
      <c r="B660" s="146" t="s">
        <v>240</v>
      </c>
      <c r="C660" s="53"/>
      <c r="D660" s="51"/>
      <c r="E660" s="218"/>
      <c r="F660" s="55"/>
      <c r="G660" s="83"/>
    </row>
    <row r="661" spans="1:7" ht="14.5">
      <c r="A661" s="49"/>
      <c r="B661" s="146"/>
      <c r="C661" s="53"/>
      <c r="D661" s="51"/>
      <c r="E661" s="218"/>
      <c r="F661" s="55"/>
      <c r="G661" s="83"/>
    </row>
    <row r="662" spans="1:7" ht="14.5">
      <c r="A662" s="49"/>
      <c r="B662" s="146" t="s">
        <v>241</v>
      </c>
      <c r="C662" s="53"/>
      <c r="D662" s="51"/>
      <c r="E662" s="218"/>
      <c r="F662" s="55"/>
      <c r="G662" s="83"/>
    </row>
    <row r="663" spans="1:7" ht="14.5">
      <c r="A663" s="49"/>
      <c r="B663" s="146"/>
      <c r="C663" s="53"/>
      <c r="D663" s="51"/>
      <c r="E663" s="218"/>
      <c r="F663" s="55"/>
      <c r="G663" s="83"/>
    </row>
    <row r="664" spans="1:7" ht="29">
      <c r="A664" s="49"/>
      <c r="B664" s="146" t="s">
        <v>242</v>
      </c>
      <c r="C664" s="53"/>
      <c r="D664" s="51"/>
      <c r="E664" s="218"/>
      <c r="F664" s="55"/>
      <c r="G664" s="83"/>
    </row>
    <row r="665" spans="1:7" ht="14.5">
      <c r="A665" s="49"/>
      <c r="B665" s="146"/>
      <c r="C665" s="53"/>
      <c r="D665" s="51"/>
      <c r="E665" s="218"/>
      <c r="F665" s="55"/>
      <c r="G665" s="83"/>
    </row>
    <row r="666" spans="1:7" ht="29">
      <c r="A666" s="49"/>
      <c r="B666" s="146" t="s">
        <v>243</v>
      </c>
      <c r="C666" s="53"/>
      <c r="D666" s="51"/>
      <c r="E666" s="218"/>
      <c r="F666" s="55"/>
      <c r="G666" s="83"/>
    </row>
    <row r="667" spans="1:7" ht="14.5">
      <c r="A667" s="49"/>
      <c r="B667" s="146"/>
      <c r="C667" s="53"/>
      <c r="D667" s="51"/>
      <c r="E667" s="218"/>
      <c r="F667" s="55"/>
      <c r="G667" s="83"/>
    </row>
    <row r="668" spans="1:7" ht="14.5">
      <c r="A668" s="49"/>
      <c r="B668" s="146" t="s">
        <v>244</v>
      </c>
      <c r="C668" s="53"/>
      <c r="D668" s="51"/>
      <c r="E668" s="218"/>
      <c r="F668" s="55"/>
      <c r="G668" s="83"/>
    </row>
    <row r="669" spans="1:7" ht="14.5">
      <c r="A669" s="49"/>
      <c r="B669" s="146"/>
      <c r="C669" s="53"/>
      <c r="D669" s="51"/>
      <c r="E669" s="218"/>
      <c r="F669" s="55"/>
      <c r="G669" s="83"/>
    </row>
    <row r="670" spans="1:7" ht="29">
      <c r="A670" s="49"/>
      <c r="B670" s="146" t="s">
        <v>245</v>
      </c>
      <c r="C670" s="53"/>
      <c r="D670" s="51"/>
      <c r="E670" s="218"/>
      <c r="F670" s="55"/>
      <c r="G670" s="83"/>
    </row>
    <row r="671" spans="1:7">
      <c r="A671" s="46" t="s">
        <v>0</v>
      </c>
      <c r="B671" s="107" t="s">
        <v>1</v>
      </c>
      <c r="C671" s="105" t="s">
        <v>3</v>
      </c>
      <c r="D671" s="106" t="s">
        <v>2</v>
      </c>
      <c r="E671" s="108" t="s">
        <v>30</v>
      </c>
      <c r="F671" s="109" t="s">
        <v>4</v>
      </c>
      <c r="G671" s="83"/>
    </row>
    <row r="672" spans="1:7">
      <c r="A672" s="48"/>
      <c r="B672" s="124"/>
      <c r="C672" s="127"/>
      <c r="D672" s="73"/>
      <c r="E672" s="218"/>
      <c r="F672" s="163"/>
      <c r="G672" s="83"/>
    </row>
    <row r="673" spans="1:7">
      <c r="A673" s="49"/>
      <c r="B673" s="147" t="s">
        <v>246</v>
      </c>
      <c r="C673" s="53"/>
      <c r="D673" s="51"/>
      <c r="E673" s="218"/>
      <c r="F673" s="199"/>
      <c r="G673" s="83"/>
    </row>
    <row r="674" spans="1:7">
      <c r="A674" s="49"/>
      <c r="B674" s="133"/>
      <c r="C674" s="53"/>
      <c r="D674" s="51"/>
      <c r="E674" s="218"/>
      <c r="F674" s="199"/>
      <c r="G674" s="83"/>
    </row>
    <row r="675" spans="1:7" ht="42">
      <c r="A675" s="49"/>
      <c r="B675" s="128" t="s">
        <v>459</v>
      </c>
      <c r="C675" s="53">
        <v>1</v>
      </c>
      <c r="D675" s="51" t="s">
        <v>125</v>
      </c>
      <c r="E675" s="218"/>
      <c r="F675" s="199">
        <f t="shared" ref="F675" si="17">E675*C675</f>
        <v>0</v>
      </c>
      <c r="G675" s="83"/>
    </row>
    <row r="676" spans="1:7">
      <c r="A676" s="49"/>
      <c r="B676" s="133"/>
      <c r="C676" s="53"/>
      <c r="D676" s="51"/>
      <c r="E676" s="218"/>
      <c r="F676" s="199"/>
      <c r="G676" s="83"/>
    </row>
    <row r="677" spans="1:7">
      <c r="A677" s="49"/>
      <c r="B677" s="133" t="s">
        <v>247</v>
      </c>
      <c r="C677" s="53"/>
      <c r="D677" s="51"/>
      <c r="E677" s="218"/>
      <c r="F677" s="199"/>
      <c r="G677" s="83"/>
    </row>
    <row r="678" spans="1:7">
      <c r="A678" s="49"/>
      <c r="B678" s="131"/>
      <c r="C678" s="53"/>
      <c r="D678" s="51"/>
      <c r="E678" s="218"/>
      <c r="F678" s="199"/>
      <c r="G678" s="83"/>
    </row>
    <row r="679" spans="1:7">
      <c r="A679" s="49"/>
      <c r="B679" s="128" t="s">
        <v>248</v>
      </c>
      <c r="C679" s="50"/>
      <c r="D679" s="51"/>
      <c r="E679" s="226"/>
      <c r="F679" s="227"/>
      <c r="G679" s="83"/>
    </row>
    <row r="680" spans="1:7">
      <c r="A680" s="49"/>
      <c r="B680" s="128" t="s">
        <v>249</v>
      </c>
      <c r="C680" s="50"/>
      <c r="D680" s="51"/>
      <c r="E680" s="226"/>
      <c r="F680" s="227"/>
      <c r="G680" s="83"/>
    </row>
    <row r="681" spans="1:7">
      <c r="A681" s="49"/>
      <c r="B681" s="128" t="s">
        <v>250</v>
      </c>
      <c r="C681" s="50"/>
      <c r="D681" s="51"/>
      <c r="E681" s="226"/>
      <c r="F681" s="227"/>
      <c r="G681" s="83"/>
    </row>
    <row r="682" spans="1:7">
      <c r="A682" s="49"/>
      <c r="B682" s="128"/>
      <c r="C682" s="50"/>
      <c r="D682" s="51"/>
      <c r="E682" s="226"/>
      <c r="F682" s="227"/>
      <c r="G682" s="83"/>
    </row>
    <row r="683" spans="1:7" ht="28">
      <c r="A683" s="49" t="s">
        <v>39</v>
      </c>
      <c r="B683" s="131" t="s">
        <v>251</v>
      </c>
      <c r="C683" s="53">
        <v>1</v>
      </c>
      <c r="D683" s="50" t="s">
        <v>125</v>
      </c>
      <c r="E683" s="300"/>
      <c r="F683" s="199">
        <f t="shared" ref="F683:F690" si="18">E683*C683</f>
        <v>0</v>
      </c>
      <c r="G683" s="83"/>
    </row>
    <row r="684" spans="1:7">
      <c r="A684" s="49"/>
      <c r="B684" s="131" t="s">
        <v>252</v>
      </c>
      <c r="C684" s="53">
        <v>1</v>
      </c>
      <c r="D684" s="50" t="s">
        <v>125</v>
      </c>
      <c r="E684" s="300"/>
      <c r="F684" s="199">
        <f t="shared" si="18"/>
        <v>0</v>
      </c>
      <c r="G684" s="83"/>
    </row>
    <row r="685" spans="1:7">
      <c r="A685" s="49"/>
      <c r="B685" s="131" t="s">
        <v>253</v>
      </c>
      <c r="C685" s="53">
        <v>1</v>
      </c>
      <c r="D685" s="50" t="s">
        <v>125</v>
      </c>
      <c r="E685" s="300"/>
      <c r="F685" s="199">
        <f t="shared" si="18"/>
        <v>0</v>
      </c>
      <c r="G685" s="83"/>
    </row>
    <row r="686" spans="1:7">
      <c r="A686" s="49"/>
      <c r="B686" s="131" t="s">
        <v>254</v>
      </c>
      <c r="C686" s="53">
        <v>1</v>
      </c>
      <c r="D686" s="50" t="s">
        <v>125</v>
      </c>
      <c r="E686" s="300"/>
      <c r="F686" s="199">
        <f t="shared" si="18"/>
        <v>0</v>
      </c>
      <c r="G686" s="83"/>
    </row>
    <row r="687" spans="1:7">
      <c r="A687" s="49"/>
      <c r="B687" s="131" t="s">
        <v>255</v>
      </c>
      <c r="C687" s="53">
        <v>1</v>
      </c>
      <c r="D687" s="50" t="s">
        <v>125</v>
      </c>
      <c r="E687" s="300"/>
      <c r="F687" s="199">
        <f t="shared" si="18"/>
        <v>0</v>
      </c>
      <c r="G687" s="83"/>
    </row>
    <row r="688" spans="1:7">
      <c r="A688" s="49"/>
      <c r="B688" s="131" t="s">
        <v>256</v>
      </c>
      <c r="C688" s="53">
        <v>1</v>
      </c>
      <c r="D688" s="50" t="s">
        <v>125</v>
      </c>
      <c r="E688" s="300"/>
      <c r="F688" s="199">
        <f t="shared" si="18"/>
        <v>0</v>
      </c>
      <c r="G688" s="83"/>
    </row>
    <row r="689" spans="1:7">
      <c r="A689" s="49"/>
      <c r="B689" s="131" t="s">
        <v>257</v>
      </c>
      <c r="C689" s="53">
        <v>1</v>
      </c>
      <c r="D689" s="50" t="s">
        <v>125</v>
      </c>
      <c r="E689" s="300"/>
      <c r="F689" s="199">
        <f t="shared" si="18"/>
        <v>0</v>
      </c>
      <c r="G689" s="83"/>
    </row>
    <row r="690" spans="1:7">
      <c r="A690" s="49"/>
      <c r="B690" s="131" t="s">
        <v>258</v>
      </c>
      <c r="C690" s="53">
        <v>14</v>
      </c>
      <c r="D690" s="50" t="s">
        <v>125</v>
      </c>
      <c r="E690" s="300"/>
      <c r="F690" s="199">
        <f t="shared" si="18"/>
        <v>0</v>
      </c>
      <c r="G690" s="83"/>
    </row>
    <row r="691" spans="1:7">
      <c r="A691" s="49"/>
      <c r="B691" s="131" t="s">
        <v>259</v>
      </c>
      <c r="C691" s="53">
        <v>9</v>
      </c>
      <c r="D691" s="50" t="s">
        <v>125</v>
      </c>
      <c r="E691" s="300"/>
      <c r="F691" s="199">
        <f>E691*C691</f>
        <v>0</v>
      </c>
      <c r="G691" s="83"/>
    </row>
    <row r="692" spans="1:7">
      <c r="A692" s="49"/>
      <c r="B692" s="131" t="s">
        <v>260</v>
      </c>
      <c r="C692" s="53">
        <v>2</v>
      </c>
      <c r="D692" s="50" t="s">
        <v>125</v>
      </c>
      <c r="E692" s="300"/>
      <c r="F692" s="199">
        <f t="shared" ref="F692:F702" si="19">E692*C692</f>
        <v>0</v>
      </c>
      <c r="G692" s="83"/>
    </row>
    <row r="693" spans="1:7">
      <c r="A693" s="49"/>
      <c r="B693" s="131" t="s">
        <v>261</v>
      </c>
      <c r="C693" s="53">
        <v>1</v>
      </c>
      <c r="D693" s="50" t="s">
        <v>125</v>
      </c>
      <c r="E693" s="300"/>
      <c r="F693" s="199">
        <f t="shared" si="19"/>
        <v>0</v>
      </c>
      <c r="G693" s="83"/>
    </row>
    <row r="694" spans="1:7">
      <c r="A694" s="49"/>
      <c r="B694" s="131" t="s">
        <v>262</v>
      </c>
      <c r="C694" s="53">
        <v>1</v>
      </c>
      <c r="D694" s="50" t="s">
        <v>125</v>
      </c>
      <c r="E694" s="300"/>
      <c r="F694" s="199">
        <f t="shared" si="19"/>
        <v>0</v>
      </c>
      <c r="G694" s="83"/>
    </row>
    <row r="695" spans="1:7">
      <c r="A695" s="49"/>
      <c r="B695" s="131" t="s">
        <v>263</v>
      </c>
      <c r="C695" s="53">
        <v>1</v>
      </c>
      <c r="D695" s="50" t="s">
        <v>125</v>
      </c>
      <c r="E695" s="300"/>
      <c r="F695" s="199">
        <f t="shared" si="19"/>
        <v>0</v>
      </c>
      <c r="G695" s="83"/>
    </row>
    <row r="696" spans="1:7">
      <c r="A696" s="49"/>
      <c r="B696" s="131" t="s">
        <v>264</v>
      </c>
      <c r="C696" s="53">
        <v>1</v>
      </c>
      <c r="D696" s="50" t="s">
        <v>125</v>
      </c>
      <c r="E696" s="300"/>
      <c r="F696" s="199">
        <f t="shared" si="19"/>
        <v>0</v>
      </c>
      <c r="G696" s="83"/>
    </row>
    <row r="697" spans="1:7">
      <c r="A697" s="49"/>
      <c r="B697" s="131" t="s">
        <v>265</v>
      </c>
      <c r="C697" s="53">
        <v>1</v>
      </c>
      <c r="D697" s="50" t="s">
        <v>125</v>
      </c>
      <c r="E697" s="300"/>
      <c r="F697" s="199">
        <f t="shared" si="19"/>
        <v>0</v>
      </c>
      <c r="G697" s="83"/>
    </row>
    <row r="698" spans="1:7">
      <c r="A698" s="49"/>
      <c r="B698" s="131" t="s">
        <v>266</v>
      </c>
      <c r="C698" s="53">
        <v>1</v>
      </c>
      <c r="D698" s="50" t="s">
        <v>125</v>
      </c>
      <c r="E698" s="300"/>
      <c r="F698" s="199">
        <f t="shared" si="19"/>
        <v>0</v>
      </c>
      <c r="G698" s="83"/>
    </row>
    <row r="699" spans="1:7">
      <c r="A699" s="49"/>
      <c r="B699" s="131" t="s">
        <v>267</v>
      </c>
      <c r="C699" s="53">
        <v>1</v>
      </c>
      <c r="D699" s="50" t="s">
        <v>125</v>
      </c>
      <c r="E699" s="300"/>
      <c r="F699" s="199">
        <f t="shared" si="19"/>
        <v>0</v>
      </c>
      <c r="G699" s="83"/>
    </row>
    <row r="700" spans="1:7">
      <c r="A700" s="49"/>
      <c r="B700" s="131" t="s">
        <v>268</v>
      </c>
      <c r="C700" s="53">
        <v>3</v>
      </c>
      <c r="D700" s="50" t="s">
        <v>125</v>
      </c>
      <c r="E700" s="300"/>
      <c r="F700" s="199">
        <f t="shared" si="19"/>
        <v>0</v>
      </c>
      <c r="G700" s="83"/>
    </row>
    <row r="701" spans="1:7">
      <c r="A701" s="49"/>
      <c r="B701" s="131" t="s">
        <v>457</v>
      </c>
      <c r="C701" s="53">
        <v>1</v>
      </c>
      <c r="D701" s="51" t="s">
        <v>125</v>
      </c>
      <c r="E701" s="300"/>
      <c r="F701" s="199">
        <f t="shared" si="19"/>
        <v>0</v>
      </c>
      <c r="G701" s="83"/>
    </row>
    <row r="702" spans="1:7">
      <c r="A702" s="49"/>
      <c r="B702" s="159" t="s">
        <v>458</v>
      </c>
      <c r="C702" s="53">
        <v>1</v>
      </c>
      <c r="D702" s="51" t="s">
        <v>125</v>
      </c>
      <c r="E702" s="300"/>
      <c r="F702" s="199">
        <f t="shared" si="19"/>
        <v>0</v>
      </c>
      <c r="G702" s="83"/>
    </row>
    <row r="703" spans="1:7">
      <c r="A703" s="49"/>
      <c r="D703" s="51"/>
      <c r="E703" s="300"/>
      <c r="F703" s="199"/>
      <c r="G703" s="83"/>
    </row>
    <row r="704" spans="1:7">
      <c r="A704" s="49"/>
      <c r="B704" s="131"/>
      <c r="C704" s="53"/>
      <c r="D704" s="51"/>
      <c r="E704" s="218"/>
      <c r="F704" s="192"/>
      <c r="G704" s="83"/>
    </row>
    <row r="705" spans="1:7">
      <c r="A705" s="49"/>
      <c r="B705" s="131"/>
      <c r="C705" s="53"/>
      <c r="D705" s="51"/>
      <c r="E705" s="218"/>
      <c r="F705" s="192"/>
      <c r="G705" s="83"/>
    </row>
    <row r="706" spans="1:7">
      <c r="A706" s="49"/>
      <c r="B706" s="131"/>
      <c r="C706" s="53"/>
      <c r="D706" s="51"/>
      <c r="E706" s="218"/>
      <c r="F706" s="192"/>
      <c r="G706" s="83"/>
    </row>
    <row r="707" spans="1:7">
      <c r="A707" s="49"/>
      <c r="B707" s="131"/>
      <c r="C707" s="53"/>
      <c r="D707" s="51"/>
      <c r="E707" s="218"/>
      <c r="F707" s="192"/>
      <c r="G707" s="83"/>
    </row>
    <row r="708" spans="1:7">
      <c r="A708" s="49"/>
      <c r="B708" s="131"/>
      <c r="C708" s="53"/>
      <c r="D708" s="51"/>
      <c r="E708" s="218"/>
      <c r="F708" s="192"/>
      <c r="G708" s="83"/>
    </row>
    <row r="709" spans="1:7">
      <c r="A709" s="44"/>
      <c r="B709" s="140"/>
      <c r="C709" s="94"/>
      <c r="D709" s="87"/>
      <c r="E709" s="218"/>
      <c r="F709" s="219"/>
      <c r="G709" s="83"/>
    </row>
    <row r="710" spans="1:7">
      <c r="A710" s="44"/>
      <c r="B710" s="102" t="s">
        <v>21</v>
      </c>
      <c r="C710" s="94"/>
      <c r="D710" s="87"/>
      <c r="E710" s="218" t="s">
        <v>58</v>
      </c>
      <c r="F710" s="223">
        <f>SUM(F675:F705)</f>
        <v>0</v>
      </c>
      <c r="G710" s="83"/>
    </row>
    <row r="711" spans="1:7">
      <c r="A711" s="44"/>
      <c r="B711" s="102"/>
      <c r="C711" s="94"/>
      <c r="D711" s="87"/>
      <c r="E711" s="218"/>
      <c r="F711" s="199"/>
      <c r="G711" s="83"/>
    </row>
    <row r="712" spans="1:7">
      <c r="A712" s="44"/>
      <c r="B712" s="102"/>
      <c r="C712" s="94"/>
      <c r="D712" s="87"/>
      <c r="E712" s="218"/>
      <c r="F712" s="199"/>
      <c r="G712" s="83"/>
    </row>
    <row r="713" spans="1:7">
      <c r="A713" s="49"/>
      <c r="B713" s="147" t="s">
        <v>269</v>
      </c>
      <c r="C713" s="127"/>
      <c r="D713" s="73"/>
      <c r="E713" s="218"/>
      <c r="F713" s="163"/>
      <c r="G713" s="83"/>
    </row>
    <row r="714" spans="1:7">
      <c r="A714" s="48"/>
      <c r="B714" s="147"/>
      <c r="C714" s="127"/>
      <c r="D714" s="73"/>
      <c r="E714" s="218"/>
      <c r="F714" s="163"/>
      <c r="G714" s="83"/>
    </row>
    <row r="715" spans="1:7" ht="42">
      <c r="A715" s="48"/>
      <c r="B715" s="148" t="s">
        <v>270</v>
      </c>
      <c r="C715" s="127"/>
      <c r="D715" s="73"/>
      <c r="E715" s="218"/>
      <c r="F715" s="192"/>
      <c r="G715" s="83"/>
    </row>
    <row r="716" spans="1:7">
      <c r="A716" s="48"/>
      <c r="B716" s="147"/>
      <c r="C716" s="127"/>
      <c r="D716" s="73"/>
      <c r="E716" s="218"/>
      <c r="F716" s="192"/>
      <c r="G716" s="83"/>
    </row>
    <row r="717" spans="1:7">
      <c r="A717" s="49" t="s">
        <v>39</v>
      </c>
      <c r="B717" s="149" t="s">
        <v>271</v>
      </c>
      <c r="C717" s="53">
        <v>30</v>
      </c>
      <c r="D717" s="51" t="s">
        <v>125</v>
      </c>
      <c r="E717" s="218"/>
      <c r="F717" s="192">
        <f>E717*C717</f>
        <v>0</v>
      </c>
      <c r="G717" s="83"/>
    </row>
    <row r="718" spans="1:7">
      <c r="A718" s="49"/>
      <c r="B718" s="149"/>
      <c r="C718" s="53"/>
      <c r="D718" s="51"/>
      <c r="E718" s="218"/>
      <c r="F718" s="192"/>
      <c r="G718" s="83"/>
    </row>
    <row r="719" spans="1:7">
      <c r="A719" s="49" t="s">
        <v>41</v>
      </c>
      <c r="B719" s="149" t="s">
        <v>272</v>
      </c>
      <c r="C719" s="53">
        <v>6</v>
      </c>
      <c r="D719" s="51" t="s">
        <v>125</v>
      </c>
      <c r="E719" s="218"/>
      <c r="F719" s="192">
        <f t="shared" ref="F719:F721" si="20">E719*C719</f>
        <v>0</v>
      </c>
      <c r="G719" s="83"/>
    </row>
    <row r="720" spans="1:7">
      <c r="A720" s="48"/>
      <c r="B720" s="124"/>
      <c r="C720" s="127"/>
      <c r="D720" s="73"/>
      <c r="E720" s="218"/>
      <c r="F720" s="192"/>
      <c r="G720" s="83"/>
    </row>
    <row r="721" spans="1:7">
      <c r="A721" s="49" t="s">
        <v>43</v>
      </c>
      <c r="B721" s="149" t="s">
        <v>273</v>
      </c>
      <c r="C721" s="53">
        <v>8</v>
      </c>
      <c r="D721" s="51" t="s">
        <v>125</v>
      </c>
      <c r="E721" s="218"/>
      <c r="F721" s="192">
        <f t="shared" si="20"/>
        <v>0</v>
      </c>
      <c r="G721" s="83"/>
    </row>
    <row r="722" spans="1:7">
      <c r="A722" s="48"/>
      <c r="B722" s="124"/>
      <c r="C722" s="127"/>
      <c r="D722" s="73"/>
      <c r="E722" s="218"/>
      <c r="F722" s="192"/>
      <c r="G722" s="83"/>
    </row>
    <row r="723" spans="1:7">
      <c r="A723" s="46" t="s">
        <v>0</v>
      </c>
      <c r="B723" s="107" t="s">
        <v>1</v>
      </c>
      <c r="C723" s="105" t="s">
        <v>3</v>
      </c>
      <c r="D723" s="106" t="s">
        <v>2</v>
      </c>
      <c r="E723" s="108" t="s">
        <v>30</v>
      </c>
      <c r="F723" s="109" t="s">
        <v>4</v>
      </c>
      <c r="G723" s="83"/>
    </row>
    <row r="724" spans="1:7">
      <c r="A724" s="48"/>
      <c r="B724" s="124"/>
      <c r="C724" s="127"/>
      <c r="D724" s="73"/>
      <c r="E724" s="218"/>
      <c r="F724" s="163"/>
      <c r="G724" s="83"/>
    </row>
    <row r="725" spans="1:7">
      <c r="A725" s="49"/>
      <c r="B725" s="147" t="s">
        <v>274</v>
      </c>
      <c r="C725" s="53"/>
      <c r="D725" s="51"/>
      <c r="E725" s="218"/>
      <c r="F725" s="192"/>
      <c r="G725" s="83"/>
    </row>
    <row r="726" spans="1:7">
      <c r="A726" s="49"/>
      <c r="B726" s="149"/>
      <c r="C726" s="53"/>
      <c r="D726" s="51"/>
      <c r="E726" s="218"/>
      <c r="F726" s="192"/>
      <c r="G726" s="83"/>
    </row>
    <row r="727" spans="1:7">
      <c r="A727" s="49" t="s">
        <v>45</v>
      </c>
      <c r="B727" s="149" t="s">
        <v>275</v>
      </c>
      <c r="C727" s="53">
        <v>10</v>
      </c>
      <c r="D727" s="51" t="s">
        <v>125</v>
      </c>
      <c r="E727" s="218"/>
      <c r="F727" s="192">
        <f>E727*C727</f>
        <v>0</v>
      </c>
      <c r="G727" s="83"/>
    </row>
    <row r="728" spans="1:7">
      <c r="A728" s="48"/>
      <c r="B728" s="147"/>
      <c r="C728" s="127"/>
      <c r="D728" s="73"/>
      <c r="E728" s="218"/>
      <c r="F728" s="192"/>
      <c r="G728" s="83"/>
    </row>
    <row r="729" spans="1:7">
      <c r="A729" s="49" t="s">
        <v>46</v>
      </c>
      <c r="B729" s="149" t="s">
        <v>276</v>
      </c>
      <c r="C729" s="53">
        <v>8</v>
      </c>
      <c r="D729" s="51" t="s">
        <v>125</v>
      </c>
      <c r="E729" s="218"/>
      <c r="F729" s="192">
        <f t="shared" ref="F729:F755" si="21">E729*C729</f>
        <v>0</v>
      </c>
      <c r="G729" s="83"/>
    </row>
    <row r="730" spans="1:7">
      <c r="A730" s="48"/>
      <c r="B730" s="147"/>
      <c r="C730" s="127"/>
      <c r="D730" s="73"/>
      <c r="E730" s="218"/>
      <c r="F730" s="192"/>
      <c r="G730" s="83"/>
    </row>
    <row r="731" spans="1:7">
      <c r="A731" s="49" t="s">
        <v>49</v>
      </c>
      <c r="B731" s="149" t="s">
        <v>277</v>
      </c>
      <c r="C731" s="53">
        <v>6</v>
      </c>
      <c r="D731" s="51" t="s">
        <v>125</v>
      </c>
      <c r="E731" s="218"/>
      <c r="F731" s="192">
        <f t="shared" si="21"/>
        <v>0</v>
      </c>
      <c r="G731" s="83"/>
    </row>
    <row r="732" spans="1:7">
      <c r="A732" s="49"/>
      <c r="B732" s="149"/>
      <c r="C732" s="53"/>
      <c r="D732" s="51"/>
      <c r="E732" s="218"/>
      <c r="F732" s="192"/>
      <c r="G732" s="83"/>
    </row>
    <row r="733" spans="1:7" ht="28">
      <c r="A733" s="48"/>
      <c r="B733" s="148" t="s">
        <v>278</v>
      </c>
      <c r="C733" s="127"/>
      <c r="D733" s="73"/>
      <c r="E733" s="218"/>
      <c r="F733" s="192"/>
      <c r="G733" s="83"/>
    </row>
    <row r="734" spans="1:7">
      <c r="A734" s="48"/>
      <c r="B734" s="148"/>
      <c r="C734" s="127"/>
      <c r="D734" s="73"/>
      <c r="E734" s="218"/>
      <c r="F734" s="192"/>
      <c r="G734" s="83"/>
    </row>
    <row r="735" spans="1:7" ht="28">
      <c r="A735" s="49" t="s">
        <v>50</v>
      </c>
      <c r="B735" s="149" t="s">
        <v>279</v>
      </c>
      <c r="C735" s="53">
        <v>15</v>
      </c>
      <c r="D735" s="51" t="s">
        <v>125</v>
      </c>
      <c r="E735" s="218"/>
      <c r="F735" s="192">
        <f t="shared" si="21"/>
        <v>0</v>
      </c>
      <c r="G735" s="83"/>
    </row>
    <row r="736" spans="1:7">
      <c r="A736" s="49"/>
      <c r="B736" s="149"/>
      <c r="C736" s="53"/>
      <c r="D736" s="51"/>
      <c r="E736" s="218"/>
      <c r="F736" s="192"/>
      <c r="G736" s="83"/>
    </row>
    <row r="737" spans="1:7" ht="42">
      <c r="A737" s="49" t="s">
        <v>51</v>
      </c>
      <c r="B737" s="149" t="s">
        <v>280</v>
      </c>
      <c r="C737" s="53">
        <v>15</v>
      </c>
      <c r="D737" s="51" t="s">
        <v>125</v>
      </c>
      <c r="E737" s="218"/>
      <c r="F737" s="192">
        <f t="shared" si="21"/>
        <v>0</v>
      </c>
      <c r="G737" s="83"/>
    </row>
    <row r="738" spans="1:7">
      <c r="A738" s="49"/>
      <c r="B738" s="149"/>
      <c r="C738" s="53"/>
      <c r="D738" s="51"/>
      <c r="E738" s="218"/>
      <c r="F738" s="192"/>
      <c r="G738" s="83"/>
    </row>
    <row r="739" spans="1:7" ht="28">
      <c r="A739" s="49" t="s">
        <v>54</v>
      </c>
      <c r="B739" s="149" t="s">
        <v>281</v>
      </c>
      <c r="C739" s="53">
        <v>20</v>
      </c>
      <c r="D739" s="51" t="s">
        <v>125</v>
      </c>
      <c r="E739" s="218"/>
      <c r="F739" s="192">
        <f t="shared" si="21"/>
        <v>0</v>
      </c>
      <c r="G739" s="83"/>
    </row>
    <row r="740" spans="1:7">
      <c r="A740" s="49"/>
      <c r="B740" s="149"/>
      <c r="C740" s="53"/>
      <c r="D740" s="51"/>
      <c r="E740" s="218"/>
      <c r="F740" s="192"/>
      <c r="G740" s="83"/>
    </row>
    <row r="741" spans="1:7" ht="28">
      <c r="A741" s="49" t="s">
        <v>56</v>
      </c>
      <c r="B741" s="149" t="s">
        <v>282</v>
      </c>
      <c r="C741" s="53">
        <v>15</v>
      </c>
      <c r="D741" s="51" t="s">
        <v>125</v>
      </c>
      <c r="E741" s="218"/>
      <c r="F741" s="192">
        <f t="shared" si="21"/>
        <v>0</v>
      </c>
      <c r="G741" s="83"/>
    </row>
    <row r="742" spans="1:7">
      <c r="A742" s="49"/>
      <c r="B742" s="149"/>
      <c r="C742" s="53"/>
      <c r="D742" s="51"/>
      <c r="E742" s="218"/>
      <c r="F742" s="192"/>
      <c r="G742" s="83"/>
    </row>
    <row r="743" spans="1:7" ht="28">
      <c r="A743" s="49" t="s">
        <v>58</v>
      </c>
      <c r="B743" s="149" t="s">
        <v>283</v>
      </c>
      <c r="C743" s="53">
        <v>10</v>
      </c>
      <c r="D743" s="51" t="s">
        <v>125</v>
      </c>
      <c r="E743" s="218"/>
      <c r="F743" s="192">
        <f t="shared" si="21"/>
        <v>0</v>
      </c>
      <c r="G743" s="83"/>
    </row>
    <row r="744" spans="1:7">
      <c r="A744" s="49"/>
      <c r="B744" s="149"/>
      <c r="C744" s="53"/>
      <c r="D744" s="51"/>
      <c r="E744" s="218"/>
      <c r="F744" s="192"/>
      <c r="G744" s="83"/>
    </row>
    <row r="745" spans="1:7">
      <c r="A745" s="49"/>
      <c r="B745" s="128" t="s">
        <v>284</v>
      </c>
      <c r="C745" s="53"/>
      <c r="D745" s="51"/>
      <c r="E745" s="218"/>
      <c r="F745" s="192"/>
      <c r="G745" s="83"/>
    </row>
    <row r="746" spans="1:7">
      <c r="A746" s="49"/>
      <c r="B746" s="128"/>
      <c r="C746" s="53"/>
      <c r="D746" s="51"/>
      <c r="E746" s="218"/>
      <c r="F746" s="192"/>
      <c r="G746" s="83"/>
    </row>
    <row r="747" spans="1:7">
      <c r="A747" s="49" t="s">
        <v>127</v>
      </c>
      <c r="B747" s="131" t="s">
        <v>285</v>
      </c>
      <c r="C747" s="53">
        <v>35</v>
      </c>
      <c r="D747" s="51" t="s">
        <v>125</v>
      </c>
      <c r="E747" s="218"/>
      <c r="F747" s="192">
        <f t="shared" si="21"/>
        <v>0</v>
      </c>
      <c r="G747" s="83"/>
    </row>
    <row r="748" spans="1:7">
      <c r="A748" s="49"/>
      <c r="B748" s="131"/>
      <c r="C748" s="53"/>
      <c r="D748" s="51"/>
      <c r="E748" s="218"/>
      <c r="F748" s="192"/>
      <c r="G748" s="83"/>
    </row>
    <row r="749" spans="1:7">
      <c r="A749" s="49" t="s">
        <v>129</v>
      </c>
      <c r="B749" s="131" t="s">
        <v>286</v>
      </c>
      <c r="C749" s="53">
        <v>10</v>
      </c>
      <c r="D749" s="51" t="s">
        <v>125</v>
      </c>
      <c r="E749" s="218"/>
      <c r="F749" s="192">
        <f t="shared" si="21"/>
        <v>0</v>
      </c>
      <c r="G749" s="83"/>
    </row>
    <row r="750" spans="1:7">
      <c r="A750" s="49"/>
      <c r="B750" s="131"/>
      <c r="C750" s="53"/>
      <c r="D750" s="51"/>
      <c r="E750" s="218"/>
      <c r="F750" s="192"/>
      <c r="G750" s="83"/>
    </row>
    <row r="751" spans="1:7">
      <c r="A751" s="49" t="s">
        <v>182</v>
      </c>
      <c r="B751" s="131" t="s">
        <v>287</v>
      </c>
      <c r="C751" s="53">
        <v>8</v>
      </c>
      <c r="D751" s="51" t="s">
        <v>125</v>
      </c>
      <c r="E751" s="218"/>
      <c r="F751" s="192">
        <f t="shared" si="21"/>
        <v>0</v>
      </c>
      <c r="G751" s="83"/>
    </row>
    <row r="752" spans="1:7">
      <c r="A752" s="49"/>
      <c r="B752" s="131"/>
      <c r="C752" s="53"/>
      <c r="D752" s="51"/>
      <c r="E752" s="218"/>
      <c r="F752" s="192"/>
      <c r="G752" s="83"/>
    </row>
    <row r="753" spans="1:7">
      <c r="A753" s="49" t="s">
        <v>184</v>
      </c>
      <c r="B753" s="131" t="s">
        <v>288</v>
      </c>
      <c r="C753" s="53">
        <v>10</v>
      </c>
      <c r="D753" s="51" t="s">
        <v>125</v>
      </c>
      <c r="E753" s="218"/>
      <c r="F753" s="192">
        <f t="shared" si="21"/>
        <v>0</v>
      </c>
      <c r="G753" s="83"/>
    </row>
    <row r="754" spans="1:7">
      <c r="A754" s="49"/>
      <c r="B754" s="131"/>
      <c r="C754" s="53"/>
      <c r="D754" s="51"/>
      <c r="E754" s="218"/>
      <c r="F754" s="192"/>
      <c r="G754" s="83"/>
    </row>
    <row r="755" spans="1:7">
      <c r="A755" s="49" t="s">
        <v>185</v>
      </c>
      <c r="B755" s="131" t="s">
        <v>289</v>
      </c>
      <c r="C755" s="53">
        <v>6</v>
      </c>
      <c r="D755" s="51" t="s">
        <v>125</v>
      </c>
      <c r="E755" s="218"/>
      <c r="F755" s="192">
        <f t="shared" si="21"/>
        <v>0</v>
      </c>
      <c r="G755" s="83"/>
    </row>
    <row r="756" spans="1:7">
      <c r="A756" s="49"/>
      <c r="B756" s="131"/>
      <c r="C756" s="53"/>
      <c r="D756" s="51"/>
      <c r="E756" s="218"/>
      <c r="F756" s="192"/>
      <c r="G756" s="83"/>
    </row>
    <row r="757" spans="1:7">
      <c r="A757" s="46" t="s">
        <v>0</v>
      </c>
      <c r="B757" s="107" t="s">
        <v>1</v>
      </c>
      <c r="C757" s="105" t="s">
        <v>3</v>
      </c>
      <c r="D757" s="106" t="s">
        <v>2</v>
      </c>
      <c r="E757" s="117" t="s">
        <v>30</v>
      </c>
      <c r="F757" s="109" t="s">
        <v>4</v>
      </c>
      <c r="G757" s="83"/>
    </row>
    <row r="758" spans="1:7">
      <c r="A758" s="48"/>
      <c r="B758" s="124"/>
      <c r="C758" s="127"/>
      <c r="D758" s="73"/>
      <c r="E758" s="218"/>
      <c r="F758" s="163"/>
      <c r="G758" s="83"/>
    </row>
    <row r="759" spans="1:7">
      <c r="A759" s="49"/>
      <c r="B759" s="147" t="s">
        <v>274</v>
      </c>
      <c r="C759" s="53"/>
      <c r="D759" s="51"/>
      <c r="E759" s="218"/>
      <c r="F759" s="192"/>
      <c r="G759" s="83"/>
    </row>
    <row r="760" spans="1:7">
      <c r="A760" s="49"/>
      <c r="B760" s="131"/>
      <c r="C760" s="53"/>
      <c r="D760" s="51"/>
      <c r="E760" s="218"/>
      <c r="F760" s="192"/>
      <c r="G760" s="83"/>
    </row>
    <row r="761" spans="1:7">
      <c r="A761" s="49" t="s">
        <v>186</v>
      </c>
      <c r="B761" s="131" t="s">
        <v>290</v>
      </c>
      <c r="C761" s="53">
        <v>12</v>
      </c>
      <c r="D761" s="51" t="s">
        <v>125</v>
      </c>
      <c r="E761" s="218"/>
      <c r="F761" s="192">
        <f>E761*C761</f>
        <v>0</v>
      </c>
      <c r="G761" s="83"/>
    </row>
    <row r="762" spans="1:7">
      <c r="A762" s="49"/>
      <c r="B762" s="131"/>
      <c r="C762" s="53"/>
      <c r="D762" s="51"/>
      <c r="E762" s="218"/>
      <c r="F762" s="192"/>
      <c r="G762" s="83"/>
    </row>
    <row r="763" spans="1:7">
      <c r="A763" s="49" t="s">
        <v>189</v>
      </c>
      <c r="B763" s="131" t="s">
        <v>291</v>
      </c>
      <c r="C763" s="53">
        <v>8</v>
      </c>
      <c r="D763" s="51" t="s">
        <v>125</v>
      </c>
      <c r="E763" s="218"/>
      <c r="F763" s="192">
        <f t="shared" ref="F763:F779" si="22">E763*C763</f>
        <v>0</v>
      </c>
      <c r="G763" s="83"/>
    </row>
    <row r="764" spans="1:7">
      <c r="A764" s="49"/>
      <c r="B764" s="131"/>
      <c r="C764" s="53"/>
      <c r="D764" s="51"/>
      <c r="E764" s="218"/>
      <c r="F764" s="192"/>
      <c r="G764" s="83"/>
    </row>
    <row r="765" spans="1:7">
      <c r="A765" s="49" t="s">
        <v>191</v>
      </c>
      <c r="B765" s="149" t="s">
        <v>417</v>
      </c>
      <c r="C765" s="53">
        <v>6</v>
      </c>
      <c r="D765" s="51" t="s">
        <v>125</v>
      </c>
      <c r="E765" s="218"/>
      <c r="F765" s="192">
        <f t="shared" si="22"/>
        <v>0</v>
      </c>
      <c r="G765" s="83"/>
    </row>
    <row r="766" spans="1:7">
      <c r="A766" s="49"/>
      <c r="B766" s="131"/>
      <c r="C766" s="53"/>
      <c r="D766" s="51"/>
      <c r="E766" s="218"/>
      <c r="F766" s="192"/>
      <c r="G766" s="83"/>
    </row>
    <row r="767" spans="1:7" ht="42">
      <c r="A767" s="44"/>
      <c r="B767" s="150" t="s">
        <v>292</v>
      </c>
      <c r="C767" s="94"/>
      <c r="D767" s="87"/>
      <c r="E767" s="207"/>
      <c r="F767" s="192"/>
      <c r="G767" s="83"/>
    </row>
    <row r="768" spans="1:7">
      <c r="A768" s="44"/>
      <c r="B768" s="122"/>
      <c r="C768" s="94"/>
      <c r="D768" s="87"/>
      <c r="E768" s="207"/>
      <c r="F768" s="192"/>
      <c r="G768" s="83"/>
    </row>
    <row r="769" spans="1:7">
      <c r="A769" s="44" t="s">
        <v>193</v>
      </c>
      <c r="B769" s="140" t="s">
        <v>293</v>
      </c>
      <c r="C769" s="94">
        <v>40</v>
      </c>
      <c r="D769" s="87" t="s">
        <v>125</v>
      </c>
      <c r="E769" s="207"/>
      <c r="F769" s="192">
        <f t="shared" si="22"/>
        <v>0</v>
      </c>
      <c r="G769" s="83"/>
    </row>
    <row r="770" spans="1:7">
      <c r="A770" s="44"/>
      <c r="B770" s="140"/>
      <c r="C770" s="94"/>
      <c r="D770" s="87"/>
      <c r="E770" s="207"/>
      <c r="F770" s="192"/>
      <c r="G770" s="83"/>
    </row>
    <row r="771" spans="1:7">
      <c r="A771" s="44" t="s">
        <v>294</v>
      </c>
      <c r="B771" s="140" t="s">
        <v>295</v>
      </c>
      <c r="C771" s="94">
        <v>20</v>
      </c>
      <c r="D771" s="87" t="s">
        <v>125</v>
      </c>
      <c r="E771" s="207"/>
      <c r="F771" s="192">
        <f t="shared" si="22"/>
        <v>0</v>
      </c>
      <c r="G771" s="83"/>
    </row>
    <row r="772" spans="1:7">
      <c r="A772" s="49"/>
      <c r="B772" s="128"/>
      <c r="C772" s="53"/>
      <c r="D772" s="51"/>
      <c r="E772" s="218"/>
      <c r="F772" s="192"/>
      <c r="G772" s="83"/>
    </row>
    <row r="773" spans="1:7">
      <c r="A773" s="49"/>
      <c r="B773" s="128" t="s">
        <v>296</v>
      </c>
      <c r="C773" s="53"/>
      <c r="D773" s="51"/>
      <c r="E773" s="218"/>
      <c r="F773" s="192"/>
      <c r="G773" s="83"/>
    </row>
    <row r="774" spans="1:7">
      <c r="A774" s="49"/>
      <c r="B774" s="128"/>
      <c r="C774" s="53"/>
      <c r="D774" s="51"/>
      <c r="E774" s="218"/>
      <c r="F774" s="192"/>
      <c r="G774" s="83"/>
    </row>
    <row r="775" spans="1:7">
      <c r="A775" s="49" t="s">
        <v>297</v>
      </c>
      <c r="B775" s="129" t="s">
        <v>298</v>
      </c>
      <c r="C775" s="53">
        <v>20</v>
      </c>
      <c r="D775" s="51" t="s">
        <v>125</v>
      </c>
      <c r="E775" s="218"/>
      <c r="F775" s="192">
        <f t="shared" si="22"/>
        <v>0</v>
      </c>
      <c r="G775" s="83"/>
    </row>
    <row r="776" spans="1:7">
      <c r="A776" s="49"/>
      <c r="B776" s="131"/>
      <c r="C776" s="53"/>
      <c r="D776" s="51"/>
      <c r="E776" s="218"/>
      <c r="F776" s="192"/>
      <c r="G776" s="83"/>
    </row>
    <row r="777" spans="1:7">
      <c r="A777" s="49" t="s">
        <v>299</v>
      </c>
      <c r="B777" s="131" t="s">
        <v>300</v>
      </c>
      <c r="C777" s="53">
        <v>2</v>
      </c>
      <c r="D777" s="51" t="s">
        <v>125</v>
      </c>
      <c r="E777" s="218"/>
      <c r="F777" s="192">
        <f t="shared" si="22"/>
        <v>0</v>
      </c>
      <c r="G777" s="83"/>
    </row>
    <row r="778" spans="1:7">
      <c r="A778" s="49"/>
      <c r="B778" s="131"/>
      <c r="E778" s="228"/>
      <c r="F778" s="192"/>
      <c r="G778" s="83"/>
    </row>
    <row r="779" spans="1:7">
      <c r="A779" s="49" t="s">
        <v>301</v>
      </c>
      <c r="B779" s="131" t="s">
        <v>302</v>
      </c>
      <c r="C779" s="53">
        <v>6</v>
      </c>
      <c r="D779" s="51" t="s">
        <v>125</v>
      </c>
      <c r="E779" s="218"/>
      <c r="F779" s="192">
        <f t="shared" si="22"/>
        <v>0</v>
      </c>
      <c r="G779" s="83"/>
    </row>
    <row r="780" spans="1:7">
      <c r="A780" s="44"/>
      <c r="B780" s="140"/>
      <c r="C780" s="94"/>
      <c r="D780" s="87"/>
      <c r="E780" s="207"/>
      <c r="F780" s="222"/>
      <c r="G780" s="83"/>
    </row>
    <row r="781" spans="1:7">
      <c r="A781" s="49"/>
      <c r="B781" s="131"/>
      <c r="C781" s="53"/>
      <c r="D781" s="51"/>
      <c r="E781" s="218"/>
      <c r="F781" s="229"/>
      <c r="G781" s="83"/>
    </row>
    <row r="782" spans="1:7">
      <c r="A782" s="49"/>
      <c r="B782" s="138" t="s">
        <v>21</v>
      </c>
      <c r="C782" s="53"/>
      <c r="D782" s="51"/>
      <c r="E782" s="218" t="s">
        <v>58</v>
      </c>
      <c r="F782" s="223">
        <f>SUM(F717:F781)</f>
        <v>0</v>
      </c>
      <c r="G782" s="83"/>
    </row>
    <row r="783" spans="1:7">
      <c r="A783" s="49"/>
      <c r="B783" s="138"/>
      <c r="C783" s="53"/>
      <c r="D783" s="51"/>
      <c r="E783" s="218"/>
      <c r="F783" s="55"/>
      <c r="G783" s="83"/>
    </row>
    <row r="784" spans="1:7">
      <c r="A784" s="49"/>
      <c r="B784" s="131"/>
      <c r="C784" s="53"/>
      <c r="D784" s="51"/>
      <c r="E784" s="218"/>
      <c r="F784" s="199"/>
      <c r="G784" s="83"/>
    </row>
    <row r="785" spans="1:7">
      <c r="A785" s="44"/>
      <c r="B785" s="151" t="s">
        <v>303</v>
      </c>
      <c r="C785" s="94"/>
      <c r="D785" s="87"/>
      <c r="E785" s="218"/>
      <c r="F785" s="230"/>
      <c r="G785" s="83"/>
    </row>
    <row r="786" spans="1:7">
      <c r="A786" s="44"/>
      <c r="B786" s="152"/>
      <c r="C786" s="94"/>
      <c r="D786" s="87"/>
      <c r="E786" s="218"/>
      <c r="F786" s="230"/>
      <c r="G786" s="83"/>
    </row>
    <row r="787" spans="1:7" ht="42">
      <c r="A787" s="49"/>
      <c r="B787" s="246" t="s">
        <v>304</v>
      </c>
      <c r="C787" s="247"/>
      <c r="D787" s="100"/>
      <c r="E787" s="220"/>
      <c r="F787" s="230"/>
      <c r="G787" s="83"/>
    </row>
    <row r="788" spans="1:7">
      <c r="A788" s="49"/>
      <c r="B788" s="248"/>
      <c r="C788" s="247"/>
      <c r="D788" s="100"/>
      <c r="E788" s="220"/>
      <c r="F788" s="230"/>
      <c r="G788" s="83"/>
    </row>
    <row r="789" spans="1:7" ht="28">
      <c r="A789" s="49" t="s">
        <v>39</v>
      </c>
      <c r="B789" s="248" t="s">
        <v>305</v>
      </c>
      <c r="C789" s="247">
        <v>10</v>
      </c>
      <c r="D789" s="100" t="s">
        <v>125</v>
      </c>
      <c r="E789" s="220"/>
      <c r="F789" s="230">
        <f>E789*C789</f>
        <v>0</v>
      </c>
      <c r="G789" s="83"/>
    </row>
    <row r="790" spans="1:7">
      <c r="A790" s="49"/>
      <c r="B790" s="248"/>
      <c r="C790" s="5"/>
      <c r="D790" s="27"/>
      <c r="E790" s="220"/>
      <c r="F790" s="230"/>
      <c r="G790" s="83"/>
    </row>
    <row r="791" spans="1:7">
      <c r="A791" s="44"/>
      <c r="B791" s="249" t="s">
        <v>306</v>
      </c>
      <c r="C791" s="250"/>
      <c r="D791" s="142"/>
      <c r="E791" s="251"/>
      <c r="F791" s="231"/>
      <c r="G791" s="83"/>
    </row>
    <row r="792" spans="1:7" ht="42">
      <c r="A792" s="44"/>
      <c r="B792" s="252" t="s">
        <v>307</v>
      </c>
      <c r="C792" s="250"/>
      <c r="D792" s="142"/>
      <c r="E792" s="253"/>
      <c r="F792" s="232"/>
      <c r="G792" s="83"/>
    </row>
    <row r="793" spans="1:7">
      <c r="A793" s="44"/>
      <c r="B793" s="252"/>
      <c r="C793" s="250"/>
      <c r="D793" s="142"/>
      <c r="E793" s="253"/>
      <c r="F793" s="109"/>
      <c r="G793" s="83"/>
    </row>
    <row r="794" spans="1:7">
      <c r="A794" s="44" t="s">
        <v>41</v>
      </c>
      <c r="B794" s="254" t="s">
        <v>308</v>
      </c>
      <c r="C794" s="250">
        <v>150</v>
      </c>
      <c r="D794" s="142" t="s">
        <v>76</v>
      </c>
      <c r="E794" s="234"/>
      <c r="F794" s="233">
        <f>E794*C794</f>
        <v>0</v>
      </c>
      <c r="G794" s="83"/>
    </row>
    <row r="795" spans="1:7">
      <c r="A795" s="44"/>
      <c r="B795" s="254"/>
      <c r="C795" s="250"/>
      <c r="D795" s="142"/>
      <c r="E795" s="234"/>
      <c r="F795" s="233"/>
      <c r="G795" s="83"/>
    </row>
    <row r="796" spans="1:7">
      <c r="A796" s="44" t="s">
        <v>43</v>
      </c>
      <c r="B796" s="254" t="s">
        <v>309</v>
      </c>
      <c r="C796" s="250">
        <v>20</v>
      </c>
      <c r="D796" s="142" t="s">
        <v>125</v>
      </c>
      <c r="E796" s="234"/>
      <c r="F796" s="233">
        <f t="shared" ref="F796:F800" si="23">E796*C796</f>
        <v>0</v>
      </c>
      <c r="G796" s="83"/>
    </row>
    <row r="797" spans="1:7">
      <c r="A797" s="44"/>
      <c r="B797" s="254"/>
      <c r="C797" s="250"/>
      <c r="D797" s="142"/>
      <c r="E797" s="234"/>
      <c r="F797" s="233"/>
      <c r="G797" s="83"/>
    </row>
    <row r="798" spans="1:7">
      <c r="A798" s="44" t="s">
        <v>45</v>
      </c>
      <c r="B798" s="254" t="s">
        <v>310</v>
      </c>
      <c r="C798" s="250">
        <v>5</v>
      </c>
      <c r="D798" s="142" t="s">
        <v>125</v>
      </c>
      <c r="E798" s="234"/>
      <c r="F798" s="233">
        <f t="shared" si="23"/>
        <v>0</v>
      </c>
      <c r="G798" s="83"/>
    </row>
    <row r="799" spans="1:7">
      <c r="A799" s="49"/>
      <c r="B799" s="155"/>
      <c r="C799" s="153"/>
      <c r="D799" s="156"/>
      <c r="E799" s="228"/>
      <c r="F799" s="233"/>
      <c r="G799" s="83"/>
    </row>
    <row r="800" spans="1:7">
      <c r="A800" s="44" t="s">
        <v>46</v>
      </c>
      <c r="B800" s="140" t="s">
        <v>311</v>
      </c>
      <c r="C800" s="94">
        <v>8</v>
      </c>
      <c r="D800" s="87" t="s">
        <v>125</v>
      </c>
      <c r="E800" s="234"/>
      <c r="F800" s="233">
        <f t="shared" si="23"/>
        <v>0</v>
      </c>
      <c r="G800" s="83"/>
    </row>
    <row r="801" spans="1:7">
      <c r="A801" s="49"/>
      <c r="B801" s="147"/>
      <c r="C801" s="53"/>
      <c r="D801" s="55"/>
      <c r="E801" s="218"/>
      <c r="F801" s="233"/>
      <c r="G801" s="83"/>
    </row>
    <row r="802" spans="1:7">
      <c r="A802" s="49"/>
      <c r="B802" s="147" t="s">
        <v>227</v>
      </c>
      <c r="C802" s="53"/>
      <c r="D802" s="55"/>
      <c r="E802" s="218"/>
      <c r="F802" s="233"/>
      <c r="G802" s="83"/>
    </row>
    <row r="803" spans="1:7">
      <c r="A803" s="49"/>
      <c r="B803" s="147"/>
      <c r="C803" s="53"/>
      <c r="D803" s="55"/>
      <c r="E803" s="218"/>
      <c r="F803" s="233"/>
      <c r="G803" s="83"/>
    </row>
    <row r="804" spans="1:7">
      <c r="A804" s="49" t="s">
        <v>49</v>
      </c>
      <c r="B804" s="149" t="s">
        <v>312</v>
      </c>
      <c r="C804" s="53"/>
      <c r="D804" s="55" t="s">
        <v>229</v>
      </c>
      <c r="E804" s="218"/>
      <c r="F804" s="233">
        <f>E804</f>
        <v>0</v>
      </c>
      <c r="G804" s="83"/>
    </row>
    <row r="805" spans="1:7">
      <c r="A805" s="49"/>
      <c r="B805" s="149"/>
      <c r="C805" s="53"/>
      <c r="D805" s="55"/>
      <c r="E805" s="218"/>
      <c r="F805" s="233"/>
      <c r="G805" s="83"/>
    </row>
    <row r="806" spans="1:7">
      <c r="A806" s="49" t="s">
        <v>50</v>
      </c>
      <c r="B806" s="149" t="s">
        <v>313</v>
      </c>
      <c r="C806" s="53"/>
      <c r="D806" s="55" t="s">
        <v>229</v>
      </c>
      <c r="E806" s="218"/>
      <c r="F806" s="233">
        <f>E806</f>
        <v>0</v>
      </c>
      <c r="G806" s="83"/>
    </row>
    <row r="807" spans="1:7">
      <c r="A807" s="49"/>
      <c r="B807" s="131"/>
      <c r="C807" s="53"/>
      <c r="D807" s="51"/>
      <c r="E807" s="218"/>
      <c r="F807" s="219"/>
      <c r="G807" s="83"/>
    </row>
    <row r="808" spans="1:7">
      <c r="A808" s="49"/>
      <c r="B808" s="138" t="s">
        <v>21</v>
      </c>
      <c r="C808" s="53"/>
      <c r="D808" s="51"/>
      <c r="E808" s="218" t="s">
        <v>58</v>
      </c>
      <c r="F808" s="223">
        <f>SUM(F788:F807)</f>
        <v>0</v>
      </c>
      <c r="G808" s="83"/>
    </row>
    <row r="809" spans="1:7">
      <c r="A809" s="49"/>
      <c r="B809" s="147"/>
      <c r="C809" s="53"/>
      <c r="D809" s="55"/>
      <c r="E809" s="218"/>
      <c r="F809" s="199"/>
      <c r="G809" s="83"/>
    </row>
    <row r="810" spans="1:7">
      <c r="A810" s="49"/>
      <c r="B810" s="77" t="s">
        <v>25</v>
      </c>
      <c r="C810" s="53"/>
      <c r="D810" s="51"/>
      <c r="E810" s="218"/>
      <c r="F810" s="199"/>
      <c r="G810" s="83"/>
    </row>
    <row r="811" spans="1:7">
      <c r="A811" s="49"/>
      <c r="B811" s="77"/>
      <c r="C811" s="53"/>
      <c r="D811" s="51"/>
      <c r="E811" s="218"/>
      <c r="F811" s="199"/>
      <c r="G811" s="83"/>
    </row>
    <row r="812" spans="1:7">
      <c r="A812" s="49"/>
      <c r="B812" s="138" t="s">
        <v>314</v>
      </c>
      <c r="C812" s="53"/>
      <c r="D812" s="51"/>
      <c r="E812" s="218" t="s">
        <v>58</v>
      </c>
      <c r="F812" s="199">
        <f>F710</f>
        <v>0</v>
      </c>
      <c r="G812" s="83"/>
    </row>
    <row r="813" spans="1:7">
      <c r="A813" s="49"/>
      <c r="B813" s="77"/>
      <c r="C813" s="53"/>
      <c r="D813" s="51"/>
      <c r="E813" s="218"/>
      <c r="F813" s="199"/>
      <c r="G813" s="83"/>
    </row>
    <row r="814" spans="1:7">
      <c r="A814" s="49"/>
      <c r="B814" s="138" t="s">
        <v>315</v>
      </c>
      <c r="C814" s="53"/>
      <c r="D814" s="51"/>
      <c r="E814" s="218" t="s">
        <v>58</v>
      </c>
      <c r="F814" s="199">
        <f>F782</f>
        <v>0</v>
      </c>
      <c r="G814" s="83"/>
    </row>
    <row r="815" spans="1:7">
      <c r="A815" s="49"/>
      <c r="B815" s="77"/>
      <c r="C815" s="53"/>
      <c r="D815" s="51"/>
      <c r="E815" s="218"/>
      <c r="F815" s="199"/>
      <c r="G815" s="83"/>
    </row>
    <row r="816" spans="1:7" s="158" customFormat="1">
      <c r="A816" s="49"/>
      <c r="B816" s="138" t="s">
        <v>316</v>
      </c>
      <c r="C816" s="53"/>
      <c r="D816" s="51"/>
      <c r="E816" s="199" t="s">
        <v>58</v>
      </c>
      <c r="F816" s="224">
        <f>F808</f>
        <v>0</v>
      </c>
      <c r="G816" s="157"/>
    </row>
    <row r="817" spans="1:7">
      <c r="A817" s="49"/>
      <c r="B817" s="77"/>
      <c r="C817" s="53"/>
      <c r="D817" s="51"/>
      <c r="E817" s="199"/>
      <c r="F817" s="224"/>
      <c r="G817" s="83"/>
    </row>
    <row r="818" spans="1:7">
      <c r="A818" s="49"/>
      <c r="B818" s="77"/>
      <c r="C818" s="53"/>
      <c r="D818" s="51"/>
      <c r="E818" s="199"/>
      <c r="F818" s="224"/>
      <c r="G818" s="83"/>
    </row>
    <row r="819" spans="1:7">
      <c r="A819" s="49"/>
      <c r="B819" s="77" t="s">
        <v>317</v>
      </c>
      <c r="C819" s="53"/>
      <c r="D819" s="51"/>
      <c r="E819" s="225"/>
      <c r="F819" s="219"/>
      <c r="G819" s="83"/>
    </row>
    <row r="820" spans="1:7">
      <c r="A820" s="49"/>
      <c r="B820" s="77" t="s">
        <v>117</v>
      </c>
      <c r="C820" s="53"/>
      <c r="D820" s="51"/>
      <c r="E820" s="218" t="s">
        <v>58</v>
      </c>
      <c r="F820" s="255">
        <f>SUM(F812:F819)</f>
        <v>0</v>
      </c>
      <c r="G820" s="83"/>
    </row>
    <row r="821" spans="1:7">
      <c r="A821" s="49"/>
      <c r="B821" s="77"/>
      <c r="C821" s="53"/>
      <c r="D821" s="51"/>
      <c r="E821" s="218"/>
      <c r="F821" s="199"/>
      <c r="G821" s="83"/>
    </row>
    <row r="822" spans="1:7">
      <c r="A822" s="48"/>
      <c r="B822" s="124"/>
      <c r="C822" s="127"/>
      <c r="D822" s="73"/>
      <c r="E822" s="218"/>
      <c r="F822" s="163"/>
      <c r="G822" s="83"/>
    </row>
    <row r="823" spans="1:7">
      <c r="A823" s="48"/>
      <c r="B823" s="134" t="s">
        <v>318</v>
      </c>
      <c r="C823" s="127"/>
      <c r="D823" s="73"/>
      <c r="E823" s="218"/>
      <c r="F823" s="163"/>
      <c r="G823" s="83"/>
    </row>
    <row r="824" spans="1:7">
      <c r="A824" s="48"/>
      <c r="B824" s="133"/>
      <c r="C824" s="127"/>
      <c r="D824" s="73"/>
      <c r="E824" s="218"/>
      <c r="F824" s="163"/>
      <c r="G824" s="83"/>
    </row>
    <row r="825" spans="1:7">
      <c r="A825" s="48"/>
      <c r="B825" s="128" t="s">
        <v>319</v>
      </c>
      <c r="C825" s="127"/>
      <c r="D825" s="73"/>
      <c r="E825" s="218"/>
      <c r="F825" s="163"/>
      <c r="G825" s="83"/>
    </row>
    <row r="826" spans="1:7">
      <c r="A826" s="48"/>
      <c r="B826" s="128" t="s">
        <v>320</v>
      </c>
      <c r="C826" s="127"/>
      <c r="D826" s="73"/>
      <c r="E826" s="218"/>
      <c r="F826" s="163"/>
      <c r="G826" s="83"/>
    </row>
    <row r="827" spans="1:7">
      <c r="A827" s="48"/>
      <c r="B827" s="131"/>
      <c r="C827" s="127"/>
      <c r="D827" s="73"/>
      <c r="E827" s="218"/>
      <c r="F827" s="230"/>
      <c r="G827" s="83"/>
    </row>
    <row r="828" spans="1:7" ht="16.5">
      <c r="A828" s="49" t="s">
        <v>39</v>
      </c>
      <c r="B828" s="131" t="s">
        <v>321</v>
      </c>
      <c r="C828" s="53">
        <v>605</v>
      </c>
      <c r="D828" s="51" t="s">
        <v>419</v>
      </c>
      <c r="E828" s="218"/>
      <c r="F828" s="230">
        <f>E828*C828</f>
        <v>0</v>
      </c>
      <c r="G828" s="83"/>
    </row>
    <row r="829" spans="1:7">
      <c r="A829" s="49"/>
      <c r="B829" s="131"/>
      <c r="C829" s="53"/>
      <c r="D829" s="51"/>
      <c r="E829" s="218"/>
      <c r="F829" s="230"/>
      <c r="G829" s="83"/>
    </row>
    <row r="830" spans="1:7">
      <c r="A830" s="49"/>
      <c r="B830" s="88"/>
      <c r="D830" s="87"/>
      <c r="E830" s="208"/>
      <c r="F830" s="235"/>
      <c r="G830" s="83"/>
    </row>
    <row r="831" spans="1:7">
      <c r="A831" s="49" t="s">
        <v>41</v>
      </c>
      <c r="B831" s="88" t="s">
        <v>322</v>
      </c>
      <c r="C831" s="94">
        <v>370</v>
      </c>
      <c r="D831" s="87" t="s">
        <v>76</v>
      </c>
      <c r="E831" s="236"/>
      <c r="F831" s="237">
        <f>E831*C831</f>
        <v>0</v>
      </c>
      <c r="G831" s="83"/>
    </row>
    <row r="832" spans="1:7">
      <c r="A832" s="49"/>
      <c r="B832" s="159"/>
      <c r="C832" s="53"/>
      <c r="D832" s="51"/>
      <c r="E832" s="218"/>
      <c r="F832" s="230"/>
      <c r="G832" s="83"/>
    </row>
    <row r="833" spans="1:7">
      <c r="A833" s="49"/>
      <c r="B833" s="160" t="s">
        <v>323</v>
      </c>
      <c r="C833" s="53"/>
      <c r="D833" s="51"/>
      <c r="E833" s="218"/>
      <c r="F833" s="230"/>
      <c r="G833" s="83"/>
    </row>
    <row r="834" spans="1:7">
      <c r="A834" s="49"/>
      <c r="B834" s="160"/>
      <c r="C834" s="53"/>
      <c r="D834" s="51"/>
      <c r="E834" s="218"/>
      <c r="F834" s="230"/>
      <c r="G834" s="83"/>
    </row>
    <row r="835" spans="1:7">
      <c r="A835" s="49"/>
      <c r="B835" s="138" t="s">
        <v>21</v>
      </c>
      <c r="C835" s="53"/>
      <c r="D835" s="51"/>
      <c r="E835" s="218" t="s">
        <v>131</v>
      </c>
      <c r="F835" s="223">
        <f>SUM(F828:F834)</f>
        <v>0</v>
      </c>
      <c r="G835" s="83"/>
    </row>
    <row r="836" spans="1:7" s="47" customFormat="1">
      <c r="A836" s="48" t="s">
        <v>0</v>
      </c>
      <c r="B836" s="161" t="s">
        <v>1</v>
      </c>
      <c r="C836" s="127" t="s">
        <v>324</v>
      </c>
      <c r="D836" s="73" t="s">
        <v>2</v>
      </c>
      <c r="E836" s="162" t="s">
        <v>325</v>
      </c>
      <c r="F836" s="163" t="s">
        <v>326</v>
      </c>
      <c r="G836" s="92"/>
    </row>
    <row r="837" spans="1:7">
      <c r="A837" s="49"/>
      <c r="B837" s="131"/>
      <c r="C837" s="53"/>
      <c r="D837" s="51"/>
      <c r="E837" s="218"/>
      <c r="F837" s="219"/>
      <c r="G837" s="83"/>
    </row>
    <row r="838" spans="1:7">
      <c r="A838" s="48"/>
      <c r="B838" s="134" t="s">
        <v>327</v>
      </c>
      <c r="C838" s="127"/>
      <c r="D838" s="73"/>
      <c r="E838" s="218"/>
      <c r="F838" s="163"/>
      <c r="G838" s="83"/>
    </row>
    <row r="839" spans="1:7">
      <c r="A839" s="48"/>
      <c r="B839" s="133"/>
      <c r="C839" s="127"/>
      <c r="D839" s="73"/>
      <c r="E839" s="218"/>
      <c r="F839" s="163"/>
      <c r="G839" s="83"/>
    </row>
    <row r="840" spans="1:7">
      <c r="A840" s="49"/>
      <c r="B840" s="128" t="s">
        <v>328</v>
      </c>
      <c r="C840" s="53"/>
      <c r="D840" s="51"/>
      <c r="E840" s="218"/>
      <c r="F840" s="230"/>
      <c r="G840" s="83"/>
    </row>
    <row r="841" spans="1:7">
      <c r="A841" s="49"/>
      <c r="B841" s="128"/>
      <c r="C841" s="53"/>
      <c r="D841" s="51"/>
      <c r="E841" s="218"/>
      <c r="F841" s="230"/>
      <c r="G841" s="83"/>
    </row>
    <row r="842" spans="1:7" ht="16.5">
      <c r="A842" s="49" t="s">
        <v>39</v>
      </c>
      <c r="B842" s="131" t="s">
        <v>329</v>
      </c>
      <c r="C842" s="256">
        <v>410</v>
      </c>
      <c r="D842" s="51" t="s">
        <v>419</v>
      </c>
      <c r="E842" s="218"/>
      <c r="F842" s="230">
        <f>E842*C842</f>
        <v>0</v>
      </c>
      <c r="G842" s="83"/>
    </row>
    <row r="843" spans="1:7">
      <c r="A843" s="49"/>
      <c r="B843" s="131"/>
      <c r="C843" s="53"/>
      <c r="D843" s="51"/>
      <c r="E843" s="218"/>
      <c r="F843" s="230"/>
      <c r="G843" s="83"/>
    </row>
    <row r="844" spans="1:7">
      <c r="A844" s="49" t="s">
        <v>41</v>
      </c>
      <c r="B844" s="164" t="s">
        <v>330</v>
      </c>
      <c r="C844" s="53">
        <v>136.4</v>
      </c>
      <c r="D844" s="51" t="s">
        <v>76</v>
      </c>
      <c r="E844" s="218"/>
      <c r="F844" s="230">
        <f t="shared" ref="F844:F858" si="24">E844*C844</f>
        <v>0</v>
      </c>
      <c r="G844" s="83"/>
    </row>
    <row r="845" spans="1:7">
      <c r="A845" s="49"/>
      <c r="B845" s="164"/>
      <c r="C845" s="53"/>
      <c r="D845" s="51"/>
      <c r="E845" s="218"/>
      <c r="F845" s="230"/>
      <c r="G845" s="83"/>
    </row>
    <row r="846" spans="1:7">
      <c r="A846" s="49"/>
      <c r="B846" s="246" t="s">
        <v>456</v>
      </c>
      <c r="C846" s="53"/>
      <c r="D846" s="51"/>
      <c r="E846" s="218"/>
      <c r="F846" s="230"/>
      <c r="G846" s="95"/>
    </row>
    <row r="847" spans="1:7">
      <c r="A847" s="49"/>
      <c r="B847" s="131"/>
      <c r="C847" s="53"/>
      <c r="D847" s="51"/>
      <c r="E847" s="218"/>
      <c r="F847" s="230"/>
      <c r="G847" s="83"/>
    </row>
    <row r="848" spans="1:7" ht="16.5">
      <c r="A848" s="49" t="s">
        <v>43</v>
      </c>
      <c r="B848" s="131" t="s">
        <v>329</v>
      </c>
      <c r="C848" s="53">
        <v>2000</v>
      </c>
      <c r="D848" s="51" t="s">
        <v>419</v>
      </c>
      <c r="E848" s="218"/>
      <c r="F848" s="230">
        <f t="shared" si="24"/>
        <v>0</v>
      </c>
      <c r="G848" s="83"/>
    </row>
    <row r="849" spans="1:7">
      <c r="A849" s="49"/>
      <c r="B849" s="131"/>
      <c r="C849" s="53"/>
      <c r="D849" s="51"/>
      <c r="E849" s="218"/>
      <c r="F849" s="230"/>
      <c r="G849" s="83"/>
    </row>
    <row r="850" spans="1:7" ht="16.5">
      <c r="A850" s="49" t="s">
        <v>45</v>
      </c>
      <c r="B850" s="164" t="s">
        <v>330</v>
      </c>
      <c r="C850" s="53">
        <v>100</v>
      </c>
      <c r="D850" s="51" t="s">
        <v>419</v>
      </c>
      <c r="E850" s="218"/>
      <c r="F850" s="230">
        <f t="shared" si="24"/>
        <v>0</v>
      </c>
      <c r="G850" s="83"/>
    </row>
    <row r="851" spans="1:7">
      <c r="A851" s="49"/>
      <c r="B851" s="131"/>
      <c r="C851" s="53"/>
      <c r="D851" s="51"/>
      <c r="E851" s="218"/>
      <c r="F851" s="230"/>
      <c r="G851" s="83"/>
    </row>
    <row r="852" spans="1:7">
      <c r="A852" s="44"/>
      <c r="B852" s="93" t="s">
        <v>331</v>
      </c>
      <c r="D852" s="87"/>
      <c r="E852" s="200"/>
      <c r="F852" s="230"/>
      <c r="G852" s="83"/>
    </row>
    <row r="853" spans="1:7">
      <c r="A853" s="44"/>
      <c r="B853" s="88"/>
      <c r="D853" s="87"/>
      <c r="E853" s="200"/>
      <c r="F853" s="230"/>
      <c r="G853" s="83"/>
    </row>
    <row r="854" spans="1:7" ht="28">
      <c r="A854" s="49"/>
      <c r="B854" s="246" t="s">
        <v>460</v>
      </c>
      <c r="C854" s="165"/>
      <c r="D854" s="51"/>
      <c r="E854" s="218"/>
      <c r="F854" s="230"/>
      <c r="G854" s="83"/>
    </row>
    <row r="855" spans="1:7">
      <c r="A855" s="49"/>
      <c r="B855" s="128"/>
      <c r="C855" s="165"/>
      <c r="D855" s="51"/>
      <c r="E855" s="218"/>
      <c r="F855" s="230"/>
      <c r="G855" s="83"/>
    </row>
    <row r="856" spans="1:7" ht="16.5">
      <c r="A856" s="49" t="s">
        <v>46</v>
      </c>
      <c r="B856" s="131" t="s">
        <v>332</v>
      </c>
      <c r="C856" s="165">
        <v>676</v>
      </c>
      <c r="D856" s="51" t="s">
        <v>419</v>
      </c>
      <c r="E856" s="218"/>
      <c r="F856" s="230">
        <f t="shared" si="24"/>
        <v>0</v>
      </c>
      <c r="G856" s="83"/>
    </row>
    <row r="857" spans="1:7">
      <c r="A857" s="49"/>
      <c r="B857" s="131"/>
      <c r="C857" s="165"/>
      <c r="D857" s="51"/>
      <c r="E857" s="218"/>
      <c r="F857" s="230"/>
      <c r="G857" s="83"/>
    </row>
    <row r="858" spans="1:7">
      <c r="A858" s="49" t="s">
        <v>49</v>
      </c>
      <c r="B858" s="131" t="s">
        <v>333</v>
      </c>
      <c r="C858" s="165">
        <v>300</v>
      </c>
      <c r="D858" s="51" t="s">
        <v>76</v>
      </c>
      <c r="E858" s="218"/>
      <c r="F858" s="230">
        <f t="shared" si="24"/>
        <v>0</v>
      </c>
      <c r="G858" s="83"/>
    </row>
    <row r="859" spans="1:7">
      <c r="A859" s="49"/>
      <c r="B859" s="159"/>
      <c r="C859" s="165"/>
      <c r="D859" s="51"/>
      <c r="E859" s="218"/>
      <c r="F859" s="192"/>
      <c r="G859" s="83"/>
    </row>
    <row r="860" spans="1:7">
      <c r="A860" s="49"/>
      <c r="B860" s="131"/>
      <c r="C860" s="53"/>
      <c r="D860" s="51"/>
      <c r="E860" s="218"/>
      <c r="F860" s="219"/>
      <c r="G860" s="83"/>
    </row>
    <row r="861" spans="1:7">
      <c r="A861" s="49"/>
      <c r="B861" s="138" t="s">
        <v>21</v>
      </c>
      <c r="C861" s="53"/>
      <c r="D861" s="51"/>
      <c r="E861" s="218" t="s">
        <v>131</v>
      </c>
      <c r="F861" s="223">
        <f>SUM(F841:F860)</f>
        <v>0</v>
      </c>
      <c r="G861" s="83"/>
    </row>
    <row r="862" spans="1:7">
      <c r="A862" s="49"/>
      <c r="B862" s="159"/>
      <c r="C862" s="165"/>
      <c r="D862" s="51"/>
      <c r="E862" s="218"/>
      <c r="F862" s="238"/>
      <c r="G862" s="83"/>
    </row>
    <row r="863" spans="1:7">
      <c r="A863" s="49"/>
      <c r="B863" s="138"/>
      <c r="C863" s="53"/>
      <c r="D863" s="51"/>
      <c r="E863" s="218"/>
      <c r="F863" s="199"/>
      <c r="G863" s="83"/>
    </row>
    <row r="864" spans="1:7">
      <c r="A864" s="49"/>
      <c r="B864" s="77" t="s">
        <v>25</v>
      </c>
      <c r="C864" s="53"/>
      <c r="D864" s="51"/>
      <c r="E864" s="218"/>
      <c r="F864" s="199"/>
      <c r="G864" s="83"/>
    </row>
    <row r="865" spans="1:7">
      <c r="A865" s="49"/>
      <c r="B865" s="111"/>
      <c r="C865" s="53"/>
      <c r="D865" s="51"/>
      <c r="E865" s="218"/>
      <c r="F865" s="199"/>
      <c r="G865" s="83"/>
    </row>
    <row r="866" spans="1:7">
      <c r="A866" s="49"/>
      <c r="B866" s="138" t="s">
        <v>316</v>
      </c>
      <c r="C866" s="53"/>
      <c r="D866" s="51"/>
      <c r="E866" s="218" t="s">
        <v>58</v>
      </c>
      <c r="F866" s="199">
        <f>F835</f>
        <v>0</v>
      </c>
      <c r="G866" s="83"/>
    </row>
    <row r="867" spans="1:7">
      <c r="A867" s="49"/>
      <c r="B867" s="111"/>
      <c r="C867" s="53"/>
      <c r="D867" s="51"/>
      <c r="E867" s="218"/>
      <c r="F867" s="199"/>
      <c r="G867" s="83"/>
    </row>
    <row r="868" spans="1:7">
      <c r="A868" s="49"/>
      <c r="B868" s="138" t="s">
        <v>334</v>
      </c>
      <c r="C868" s="53"/>
      <c r="D868" s="51"/>
      <c r="E868" s="218" t="s">
        <v>58</v>
      </c>
      <c r="F868" s="199">
        <f>F861</f>
        <v>0</v>
      </c>
      <c r="G868" s="83"/>
    </row>
    <row r="869" spans="1:7">
      <c r="A869" s="49"/>
      <c r="B869" s="138"/>
      <c r="C869" s="53"/>
      <c r="D869" s="51"/>
      <c r="E869" s="218"/>
      <c r="F869" s="199"/>
      <c r="G869" s="83"/>
    </row>
    <row r="870" spans="1:7">
      <c r="A870" s="49"/>
      <c r="B870" s="77" t="s">
        <v>335</v>
      </c>
      <c r="C870" s="53"/>
      <c r="D870" s="51"/>
      <c r="E870" s="218"/>
      <c r="F870" s="219"/>
      <c r="G870" s="83"/>
    </row>
    <row r="871" spans="1:7">
      <c r="A871" s="49"/>
      <c r="B871" s="77" t="s">
        <v>117</v>
      </c>
      <c r="C871" s="53"/>
      <c r="D871" s="51"/>
      <c r="E871" s="218" t="s">
        <v>58</v>
      </c>
      <c r="F871" s="223">
        <f>SUM(F865:F870)</f>
        <v>0</v>
      </c>
      <c r="G871" s="83"/>
    </row>
    <row r="872" spans="1:7">
      <c r="A872" s="49"/>
      <c r="B872" s="77"/>
      <c r="C872" s="53"/>
      <c r="D872" s="51"/>
      <c r="E872" s="218"/>
      <c r="F872" s="199"/>
      <c r="G872" s="83"/>
    </row>
    <row r="873" spans="1:7">
      <c r="A873" s="49"/>
      <c r="B873" s="77"/>
      <c r="C873" s="53"/>
      <c r="D873" s="51"/>
      <c r="E873" s="218"/>
      <c r="F873" s="199"/>
      <c r="G873" s="83"/>
    </row>
    <row r="874" spans="1:7">
      <c r="A874" s="49"/>
      <c r="B874" s="77"/>
      <c r="C874" s="53"/>
      <c r="D874" s="51"/>
      <c r="E874" s="218"/>
      <c r="F874" s="199"/>
      <c r="G874" s="83"/>
    </row>
    <row r="875" spans="1:7">
      <c r="A875" s="49"/>
      <c r="B875" s="77"/>
      <c r="C875" s="53"/>
      <c r="D875" s="51"/>
      <c r="E875" s="218"/>
      <c r="F875" s="199"/>
      <c r="G875" s="83"/>
    </row>
    <row r="876" spans="1:7">
      <c r="A876" s="49"/>
      <c r="B876" s="77"/>
      <c r="C876" s="53"/>
      <c r="D876" s="51"/>
      <c r="E876" s="218"/>
      <c r="F876" s="199"/>
      <c r="G876" s="83"/>
    </row>
    <row r="877" spans="1:7">
      <c r="A877" s="49"/>
      <c r="B877" s="77"/>
      <c r="C877" s="53"/>
      <c r="D877" s="51"/>
      <c r="E877" s="218"/>
      <c r="F877" s="199"/>
      <c r="G877" s="83"/>
    </row>
    <row r="878" spans="1:7">
      <c r="A878" s="49"/>
      <c r="B878" s="77"/>
      <c r="C878" s="53"/>
      <c r="D878" s="51"/>
      <c r="E878" s="218"/>
      <c r="F878" s="199"/>
      <c r="G878" s="83"/>
    </row>
    <row r="879" spans="1:7">
      <c r="A879" s="49"/>
      <c r="B879" s="77"/>
      <c r="C879" s="53"/>
      <c r="D879" s="51"/>
      <c r="E879" s="218"/>
      <c r="F879" s="199"/>
      <c r="G879" s="83"/>
    </row>
    <row r="880" spans="1:7">
      <c r="A880" s="49"/>
      <c r="B880" s="77"/>
      <c r="C880" s="53"/>
      <c r="D880" s="51"/>
      <c r="E880" s="218"/>
      <c r="F880" s="199"/>
      <c r="G880" s="83"/>
    </row>
    <row r="881" spans="1:7">
      <c r="A881" s="49"/>
      <c r="B881" s="77"/>
      <c r="C881" s="53"/>
      <c r="D881" s="51"/>
      <c r="E881" s="218"/>
      <c r="F881" s="199"/>
      <c r="G881" s="83"/>
    </row>
    <row r="882" spans="1:7" s="47" customFormat="1">
      <c r="A882" s="48" t="s">
        <v>0</v>
      </c>
      <c r="B882" s="161" t="s">
        <v>1</v>
      </c>
      <c r="C882" s="127" t="s">
        <v>324</v>
      </c>
      <c r="D882" s="73" t="s">
        <v>2</v>
      </c>
      <c r="E882" s="162" t="s">
        <v>325</v>
      </c>
      <c r="F882" s="163" t="s">
        <v>326</v>
      </c>
      <c r="G882" s="92"/>
    </row>
    <row r="883" spans="1:7">
      <c r="A883" s="49"/>
      <c r="B883" s="77"/>
      <c r="C883" s="53"/>
      <c r="D883" s="51"/>
      <c r="E883" s="218"/>
      <c r="F883" s="199"/>
      <c r="G883" s="83"/>
    </row>
    <row r="884" spans="1:7">
      <c r="A884" s="49"/>
      <c r="B884" s="126" t="s">
        <v>336</v>
      </c>
      <c r="C884" s="53"/>
      <c r="D884" s="51"/>
      <c r="E884" s="218"/>
      <c r="F884" s="55"/>
      <c r="G884" s="83"/>
    </row>
    <row r="885" spans="1:7">
      <c r="A885" s="49"/>
      <c r="B885" s="111"/>
      <c r="C885" s="53"/>
      <c r="D885" s="51"/>
      <c r="E885" s="218"/>
      <c r="F885" s="55"/>
      <c r="G885" s="83"/>
    </row>
    <row r="886" spans="1:7">
      <c r="A886" s="49"/>
      <c r="B886" s="133" t="s">
        <v>337</v>
      </c>
      <c r="C886" s="53"/>
      <c r="D886" s="51"/>
      <c r="E886" s="218"/>
      <c r="F886" s="55"/>
      <c r="G886" s="83"/>
    </row>
    <row r="887" spans="1:7">
      <c r="A887" s="49"/>
      <c r="B887" s="131"/>
      <c r="C887" s="53"/>
      <c r="D887" s="51"/>
      <c r="E887" s="218"/>
      <c r="F887" s="55"/>
      <c r="G887" s="83"/>
    </row>
    <row r="888" spans="1:7">
      <c r="A888" s="49"/>
      <c r="B888" s="128" t="s">
        <v>338</v>
      </c>
      <c r="C888" s="53"/>
      <c r="D888" s="51"/>
      <c r="E888" s="218"/>
      <c r="F888" s="55"/>
      <c r="G888" s="83"/>
    </row>
    <row r="889" spans="1:7">
      <c r="A889" s="49"/>
      <c r="B889" s="128" t="s">
        <v>339</v>
      </c>
      <c r="C889" s="53"/>
      <c r="D889" s="51"/>
      <c r="E889" s="218"/>
      <c r="F889" s="55"/>
      <c r="G889" s="83"/>
    </row>
    <row r="890" spans="1:7">
      <c r="A890" s="49"/>
      <c r="B890" s="128" t="s">
        <v>340</v>
      </c>
      <c r="C890" s="53"/>
      <c r="D890" s="51"/>
      <c r="E890" s="218"/>
      <c r="F890" s="55"/>
      <c r="G890" s="83"/>
    </row>
    <row r="891" spans="1:7">
      <c r="A891" s="49"/>
      <c r="B891" s="128" t="s">
        <v>341</v>
      </c>
      <c r="C891" s="53"/>
      <c r="D891" s="51"/>
      <c r="E891" s="218"/>
      <c r="F891" s="55"/>
      <c r="G891" s="83"/>
    </row>
    <row r="892" spans="1:7">
      <c r="A892" s="49"/>
      <c r="B892" s="111"/>
      <c r="C892" s="50"/>
      <c r="D892" s="51"/>
      <c r="E892" s="218"/>
      <c r="F892" s="230"/>
      <c r="G892" s="83"/>
    </row>
    <row r="893" spans="1:7" ht="28">
      <c r="A893" s="44" t="s">
        <v>39</v>
      </c>
      <c r="B893" s="140" t="s">
        <v>342</v>
      </c>
      <c r="C893" s="86">
        <v>26</v>
      </c>
      <c r="D893" s="87" t="s">
        <v>125</v>
      </c>
      <c r="E893" s="191"/>
      <c r="F893" s="230">
        <f>E893*C893</f>
        <v>0</v>
      </c>
      <c r="G893" s="83"/>
    </row>
    <row r="894" spans="1:7">
      <c r="A894" s="44"/>
      <c r="B894" s="140"/>
      <c r="E894" s="191"/>
      <c r="F894" s="230"/>
      <c r="G894" s="83"/>
    </row>
    <row r="895" spans="1:7">
      <c r="A895" s="44"/>
      <c r="B895" s="122" t="s">
        <v>343</v>
      </c>
      <c r="D895" s="87"/>
      <c r="E895" s="191"/>
      <c r="F895" s="230"/>
      <c r="G895" s="83"/>
    </row>
    <row r="896" spans="1:7">
      <c r="A896" s="44"/>
      <c r="B896" s="122"/>
      <c r="D896" s="87"/>
      <c r="E896" s="191"/>
      <c r="F896" s="230"/>
      <c r="G896" s="83"/>
    </row>
    <row r="897" spans="1:7" ht="16.5">
      <c r="A897" s="44" t="s">
        <v>41</v>
      </c>
      <c r="B897" s="140" t="s">
        <v>344</v>
      </c>
      <c r="C897" s="86">
        <v>5</v>
      </c>
      <c r="D897" s="166" t="s">
        <v>428</v>
      </c>
      <c r="E897" s="191"/>
      <c r="F897" s="230">
        <f t="shared" ref="F897:F899" si="25">E897*C897</f>
        <v>0</v>
      </c>
      <c r="G897" s="83"/>
    </row>
    <row r="898" spans="1:7">
      <c r="A898" s="44"/>
      <c r="B898" s="140"/>
      <c r="E898" s="191"/>
      <c r="F898" s="230"/>
      <c r="G898" s="83"/>
    </row>
    <row r="899" spans="1:7" ht="16.5">
      <c r="A899" s="44" t="s">
        <v>43</v>
      </c>
      <c r="B899" s="115" t="s">
        <v>345</v>
      </c>
      <c r="C899" s="86">
        <v>50.24</v>
      </c>
      <c r="D899" s="167" t="s">
        <v>428</v>
      </c>
      <c r="E899" s="191"/>
      <c r="F899" s="230">
        <f t="shared" si="25"/>
        <v>0</v>
      </c>
      <c r="G899" s="83"/>
    </row>
    <row r="900" spans="1:7">
      <c r="A900" s="44"/>
      <c r="B900" s="140"/>
      <c r="D900" s="87"/>
      <c r="E900" s="191"/>
      <c r="F900" s="192"/>
      <c r="G900" s="83"/>
    </row>
    <row r="901" spans="1:7">
      <c r="A901" s="44"/>
      <c r="B901" s="140"/>
      <c r="D901" s="87"/>
      <c r="E901" s="191"/>
      <c r="F901" s="192"/>
      <c r="G901" s="83"/>
    </row>
    <row r="902" spans="1:7">
      <c r="A902" s="44"/>
      <c r="B902" s="110" t="s">
        <v>346</v>
      </c>
      <c r="D902" s="87"/>
      <c r="E902" s="191"/>
      <c r="F902" s="197"/>
      <c r="G902" s="83"/>
    </row>
    <row r="903" spans="1:7">
      <c r="A903" s="44"/>
      <c r="B903" s="110" t="s">
        <v>93</v>
      </c>
      <c r="D903" s="87"/>
      <c r="E903" s="218" t="s">
        <v>58</v>
      </c>
      <c r="F903" s="223">
        <f>SUM(F893:F902)</f>
        <v>0</v>
      </c>
      <c r="G903" s="83"/>
    </row>
    <row r="904" spans="1:7">
      <c r="A904" s="44"/>
      <c r="B904" s="140"/>
      <c r="D904" s="87"/>
      <c r="E904" s="191"/>
      <c r="F904" s="192"/>
      <c r="G904" s="83"/>
    </row>
    <row r="905" spans="1:7">
      <c r="A905" s="44"/>
      <c r="B905" s="154"/>
      <c r="C905" s="80"/>
      <c r="D905" s="97"/>
      <c r="E905" s="193"/>
      <c r="F905" s="194"/>
      <c r="G905" s="83"/>
    </row>
    <row r="906" spans="1:7">
      <c r="A906" s="49"/>
      <c r="B906" s="257" t="s">
        <v>347</v>
      </c>
      <c r="C906" s="247"/>
      <c r="D906" s="100"/>
      <c r="E906" s="220"/>
      <c r="F906" s="230"/>
      <c r="G906" s="83"/>
    </row>
    <row r="907" spans="1:7">
      <c r="A907" s="49"/>
      <c r="B907" s="98"/>
      <c r="C907" s="247"/>
      <c r="D907" s="100"/>
      <c r="E907" s="220"/>
      <c r="F907" s="230"/>
      <c r="G907" s="83"/>
    </row>
    <row r="908" spans="1:7" ht="28">
      <c r="A908" s="49"/>
      <c r="B908" s="258" t="s">
        <v>348</v>
      </c>
      <c r="C908" s="247"/>
      <c r="D908" s="100"/>
      <c r="E908" s="220"/>
      <c r="F908" s="230"/>
      <c r="G908" s="83"/>
    </row>
    <row r="909" spans="1:7">
      <c r="A909" s="49"/>
      <c r="B909" s="258"/>
      <c r="C909" s="247"/>
      <c r="D909" s="100"/>
      <c r="E909" s="220"/>
      <c r="F909" s="230"/>
      <c r="G909" s="83"/>
    </row>
    <row r="910" spans="1:7" ht="16.5">
      <c r="A910" s="49" t="s">
        <v>39</v>
      </c>
      <c r="B910" s="98" t="s">
        <v>349</v>
      </c>
      <c r="C910" s="247">
        <f>C842</f>
        <v>410</v>
      </c>
      <c r="D910" s="100" t="s">
        <v>461</v>
      </c>
      <c r="E910" s="220"/>
      <c r="F910" s="230">
        <f>E910*C910</f>
        <v>0</v>
      </c>
      <c r="G910" s="83"/>
    </row>
    <row r="911" spans="1:7">
      <c r="A911" s="49"/>
      <c r="B911" s="259"/>
      <c r="C911" s="247"/>
      <c r="D911" s="100"/>
      <c r="E911" s="220"/>
      <c r="F911" s="230"/>
      <c r="G911" s="83"/>
    </row>
    <row r="912" spans="1:7" ht="16.5">
      <c r="A912" s="49" t="s">
        <v>41</v>
      </c>
      <c r="B912" s="259" t="s">
        <v>330</v>
      </c>
      <c r="C912" s="247">
        <f>C844</f>
        <v>136.4</v>
      </c>
      <c r="D912" s="27" t="s">
        <v>461</v>
      </c>
      <c r="E912" s="220"/>
      <c r="F912" s="230">
        <f t="shared" ref="F912:F919" si="26">E912*C912</f>
        <v>0</v>
      </c>
      <c r="G912" s="83"/>
    </row>
    <row r="913" spans="1:7">
      <c r="A913" s="49"/>
      <c r="B913" s="98"/>
      <c r="C913" s="247"/>
      <c r="D913" s="100"/>
      <c r="E913" s="220"/>
      <c r="F913" s="230"/>
      <c r="G913" s="83"/>
    </row>
    <row r="914" spans="1:7">
      <c r="A914" s="49"/>
      <c r="B914" s="259"/>
      <c r="C914" s="247"/>
      <c r="D914" s="100"/>
      <c r="E914" s="220"/>
      <c r="F914" s="230"/>
      <c r="G914" s="83"/>
    </row>
    <row r="915" spans="1:7" ht="28">
      <c r="A915" s="49"/>
      <c r="B915" s="258" t="s">
        <v>350</v>
      </c>
      <c r="C915" s="247"/>
      <c r="D915" s="100"/>
      <c r="E915" s="220"/>
      <c r="F915" s="230"/>
      <c r="G915" s="83"/>
    </row>
    <row r="916" spans="1:7">
      <c r="A916" s="49"/>
      <c r="B916" s="258"/>
      <c r="C916" s="247"/>
      <c r="D916" s="100"/>
      <c r="E916" s="220"/>
      <c r="F916" s="230"/>
      <c r="G916" s="83"/>
    </row>
    <row r="917" spans="1:7" ht="16.5">
      <c r="A917" s="49" t="s">
        <v>43</v>
      </c>
      <c r="B917" s="98" t="s">
        <v>349</v>
      </c>
      <c r="C917" s="247">
        <f>C848</f>
        <v>2000</v>
      </c>
      <c r="D917" s="100" t="s">
        <v>461</v>
      </c>
      <c r="E917" s="220"/>
      <c r="F917" s="230">
        <f t="shared" si="26"/>
        <v>0</v>
      </c>
      <c r="G917" s="83"/>
    </row>
    <row r="918" spans="1:7">
      <c r="A918" s="49"/>
      <c r="B918" s="98"/>
      <c r="C918" s="247"/>
      <c r="D918" s="100"/>
      <c r="E918" s="220"/>
      <c r="F918" s="230"/>
      <c r="G918" s="83"/>
    </row>
    <row r="919" spans="1:7">
      <c r="A919" s="49" t="s">
        <v>45</v>
      </c>
      <c r="B919" s="259" t="s">
        <v>330</v>
      </c>
      <c r="C919" s="247">
        <f>C850</f>
        <v>100</v>
      </c>
      <c r="D919" s="100" t="s">
        <v>76</v>
      </c>
      <c r="E919" s="220"/>
      <c r="F919" s="230">
        <f t="shared" si="26"/>
        <v>0</v>
      </c>
      <c r="G919" s="83"/>
    </row>
    <row r="920" spans="1:7">
      <c r="A920" s="49"/>
      <c r="B920" s="258"/>
      <c r="C920" s="247"/>
      <c r="D920" s="100"/>
      <c r="E920" s="220"/>
      <c r="F920" s="230"/>
      <c r="G920" s="83"/>
    </row>
    <row r="921" spans="1:7" ht="28">
      <c r="A921" s="49"/>
      <c r="B921" s="260" t="s">
        <v>351</v>
      </c>
      <c r="C921" s="247"/>
      <c r="D921" s="100"/>
      <c r="E921" s="220"/>
      <c r="F921" s="230"/>
      <c r="G921" s="83"/>
    </row>
    <row r="922" spans="1:7">
      <c r="A922" s="49"/>
      <c r="B922" s="260"/>
      <c r="C922" s="247"/>
      <c r="D922" s="100"/>
      <c r="E922" s="220"/>
      <c r="F922" s="230"/>
      <c r="G922" s="83"/>
    </row>
    <row r="923" spans="1:7" s="47" customFormat="1">
      <c r="A923" s="48" t="s">
        <v>0</v>
      </c>
      <c r="B923" s="261" t="s">
        <v>1</v>
      </c>
      <c r="C923" s="262" t="s">
        <v>324</v>
      </c>
      <c r="D923" s="263" t="s">
        <v>2</v>
      </c>
      <c r="E923" s="264" t="s">
        <v>325</v>
      </c>
      <c r="F923" s="265" t="s">
        <v>326</v>
      </c>
      <c r="G923" s="92"/>
    </row>
    <row r="924" spans="1:7">
      <c r="A924" s="49"/>
      <c r="B924" s="257" t="s">
        <v>352</v>
      </c>
      <c r="C924" s="5"/>
      <c r="D924" s="142"/>
      <c r="E924" s="220"/>
      <c r="F924" s="230"/>
      <c r="G924" s="83"/>
    </row>
    <row r="925" spans="1:7">
      <c r="A925" s="49"/>
      <c r="B925" s="266"/>
      <c r="C925" s="5"/>
      <c r="D925" s="142"/>
      <c r="E925" s="220"/>
      <c r="F925" s="230"/>
      <c r="G925" s="83"/>
    </row>
    <row r="926" spans="1:7" ht="16.5">
      <c r="A926" s="49" t="s">
        <v>49</v>
      </c>
      <c r="B926" s="266" t="s">
        <v>353</v>
      </c>
      <c r="C926" s="5">
        <v>250</v>
      </c>
      <c r="D926" s="142" t="s">
        <v>461</v>
      </c>
      <c r="E926" s="220"/>
      <c r="F926" s="230">
        <f>E926*C926</f>
        <v>0</v>
      </c>
      <c r="G926" s="83"/>
    </row>
    <row r="927" spans="1:7">
      <c r="A927" s="49"/>
      <c r="B927" s="266"/>
      <c r="C927" s="5"/>
      <c r="D927" s="142"/>
      <c r="E927" s="220"/>
      <c r="F927" s="230"/>
      <c r="G927" s="83"/>
    </row>
    <row r="928" spans="1:7">
      <c r="A928" s="49" t="s">
        <v>50</v>
      </c>
      <c r="B928" s="266" t="s">
        <v>354</v>
      </c>
      <c r="C928" s="5">
        <v>225</v>
      </c>
      <c r="D928" s="142" t="s">
        <v>76</v>
      </c>
      <c r="E928" s="220"/>
      <c r="F928" s="230">
        <f t="shared" ref="F928" si="27">E928*C928</f>
        <v>0</v>
      </c>
      <c r="G928" s="83"/>
    </row>
    <row r="929" spans="1:7">
      <c r="A929" s="49"/>
      <c r="B929" s="266"/>
      <c r="C929" s="5"/>
      <c r="D929" s="142"/>
      <c r="E929" s="202"/>
      <c r="F929" s="267"/>
      <c r="G929" s="83"/>
    </row>
    <row r="930" spans="1:7">
      <c r="A930" s="49"/>
      <c r="B930" s="266"/>
      <c r="C930" s="5"/>
      <c r="D930" s="142"/>
      <c r="E930" s="202"/>
      <c r="F930" s="268"/>
      <c r="G930" s="83"/>
    </row>
    <row r="931" spans="1:7">
      <c r="A931" s="44"/>
      <c r="B931" s="98"/>
      <c r="C931" s="247"/>
      <c r="D931" s="100"/>
      <c r="E931" s="220"/>
      <c r="F931" s="230"/>
      <c r="G931" s="83"/>
    </row>
    <row r="932" spans="1:7">
      <c r="A932" s="44"/>
      <c r="B932" s="269" t="s">
        <v>355</v>
      </c>
      <c r="C932" s="247"/>
      <c r="D932" s="100"/>
      <c r="E932" s="220"/>
      <c r="F932" s="270"/>
      <c r="G932" s="83"/>
    </row>
    <row r="933" spans="1:7">
      <c r="A933" s="44"/>
      <c r="B933" s="269" t="s">
        <v>93</v>
      </c>
      <c r="C933" s="247"/>
      <c r="D933" s="100"/>
      <c r="E933" s="220" t="s">
        <v>58</v>
      </c>
      <c r="F933" s="271">
        <f>SUM(F908:F932)</f>
        <v>0</v>
      </c>
      <c r="G933" s="83"/>
    </row>
    <row r="934" spans="1:7">
      <c r="A934" s="44"/>
      <c r="B934" s="269"/>
      <c r="C934" s="247"/>
      <c r="D934" s="100"/>
      <c r="E934" s="220"/>
      <c r="F934" s="230"/>
      <c r="G934" s="83"/>
    </row>
    <row r="935" spans="1:7">
      <c r="A935" s="44"/>
      <c r="B935" s="88"/>
      <c r="D935" s="87"/>
      <c r="E935" s="200"/>
      <c r="G935" s="83"/>
    </row>
    <row r="936" spans="1:7">
      <c r="A936" s="49"/>
      <c r="B936" s="168" t="s">
        <v>356</v>
      </c>
      <c r="C936" s="50"/>
      <c r="D936" s="51"/>
      <c r="E936" s="218"/>
      <c r="F936" s="199"/>
      <c r="G936" s="83"/>
    </row>
    <row r="937" spans="1:7">
      <c r="A937" s="49"/>
      <c r="B937" s="169" t="s">
        <v>357</v>
      </c>
      <c r="C937" s="50"/>
      <c r="D937" s="51"/>
      <c r="E937" s="218"/>
      <c r="F937" s="199"/>
      <c r="G937" s="83"/>
    </row>
    <row r="938" spans="1:7" ht="16.5">
      <c r="A938" s="49" t="s">
        <v>39</v>
      </c>
      <c r="B938" s="115" t="s">
        <v>358</v>
      </c>
      <c r="C938" s="50">
        <v>18.3</v>
      </c>
      <c r="D938" s="51" t="s">
        <v>419</v>
      </c>
      <c r="E938" s="218"/>
      <c r="F938" s="199">
        <f>E938*C938</f>
        <v>0</v>
      </c>
      <c r="G938" s="83"/>
    </row>
    <row r="939" spans="1:7">
      <c r="A939" s="49"/>
      <c r="B939" s="115"/>
      <c r="C939" s="50"/>
      <c r="D939" s="51"/>
      <c r="E939" s="218"/>
      <c r="F939" s="199"/>
      <c r="G939" s="83"/>
    </row>
    <row r="940" spans="1:7">
      <c r="A940" s="49"/>
      <c r="B940" s="170"/>
      <c r="C940" s="50"/>
      <c r="D940" s="51"/>
      <c r="E940" s="218"/>
      <c r="F940" s="199"/>
      <c r="G940" s="83"/>
    </row>
    <row r="941" spans="1:7" ht="16.5">
      <c r="A941" s="49" t="s">
        <v>41</v>
      </c>
      <c r="B941" s="115" t="s">
        <v>359</v>
      </c>
      <c r="C941" s="50">
        <v>43.26</v>
      </c>
      <c r="D941" s="87" t="s">
        <v>420</v>
      </c>
      <c r="E941" s="218"/>
      <c r="F941" s="199">
        <f t="shared" ref="F941:F965" si="28">E941*C941</f>
        <v>0</v>
      </c>
      <c r="G941" s="83"/>
    </row>
    <row r="942" spans="1:7">
      <c r="A942" s="49"/>
      <c r="B942" s="115"/>
      <c r="C942" s="50"/>
      <c r="D942" s="51"/>
      <c r="E942" s="218"/>
      <c r="F942" s="199"/>
      <c r="G942" s="83"/>
    </row>
    <row r="943" spans="1:7" ht="16.5">
      <c r="A943" s="49" t="s">
        <v>43</v>
      </c>
      <c r="B943" s="115" t="s">
        <v>360</v>
      </c>
      <c r="C943" s="50">
        <v>44</v>
      </c>
      <c r="D943" s="51" t="s">
        <v>419</v>
      </c>
      <c r="E943" s="218"/>
      <c r="F943" s="199">
        <f t="shared" si="28"/>
        <v>0</v>
      </c>
      <c r="G943" s="83"/>
    </row>
    <row r="944" spans="1:7">
      <c r="A944" s="49"/>
      <c r="B944" s="171"/>
      <c r="C944" s="50"/>
      <c r="D944" s="51"/>
      <c r="E944" s="218"/>
      <c r="F944" s="199"/>
      <c r="G944" s="83"/>
    </row>
    <row r="945" spans="1:7">
      <c r="A945" s="49"/>
      <c r="B945" s="171" t="s">
        <v>361</v>
      </c>
      <c r="C945" s="50"/>
      <c r="D945" s="51"/>
      <c r="E945" s="218"/>
      <c r="F945" s="199"/>
      <c r="G945" s="83"/>
    </row>
    <row r="946" spans="1:7" ht="28">
      <c r="A946" s="49" t="s">
        <v>45</v>
      </c>
      <c r="B946" s="115" t="s">
        <v>362</v>
      </c>
      <c r="C946" s="50">
        <v>1.6</v>
      </c>
      <c r="D946" s="87" t="s">
        <v>420</v>
      </c>
      <c r="E946" s="218"/>
      <c r="F946" s="199">
        <f t="shared" si="28"/>
        <v>0</v>
      </c>
      <c r="G946" s="83"/>
    </row>
    <row r="947" spans="1:7">
      <c r="A947" s="49"/>
      <c r="B947" s="115"/>
      <c r="C947" s="50"/>
      <c r="D947" s="51"/>
      <c r="E947" s="218"/>
      <c r="F947" s="199"/>
      <c r="G947" s="83"/>
    </row>
    <row r="948" spans="1:7">
      <c r="A948" s="49"/>
      <c r="B948" s="171" t="s">
        <v>363</v>
      </c>
      <c r="C948" s="50"/>
      <c r="D948" s="51"/>
      <c r="E948" s="218"/>
      <c r="F948" s="199"/>
      <c r="G948" s="83"/>
    </row>
    <row r="949" spans="1:7" ht="16.5">
      <c r="A949" s="49" t="s">
        <v>46</v>
      </c>
      <c r="B949" s="115" t="s">
        <v>364</v>
      </c>
      <c r="C949" s="50">
        <v>44</v>
      </c>
      <c r="D949" s="51" t="s">
        <v>419</v>
      </c>
      <c r="E949" s="218"/>
      <c r="F949" s="199">
        <f t="shared" si="28"/>
        <v>0</v>
      </c>
      <c r="G949" s="83"/>
    </row>
    <row r="950" spans="1:7">
      <c r="A950" s="49"/>
      <c r="B950" s="115"/>
      <c r="C950" s="50"/>
      <c r="D950" s="51"/>
      <c r="E950" s="218"/>
      <c r="F950" s="199"/>
      <c r="G950" s="83"/>
    </row>
    <row r="951" spans="1:7">
      <c r="A951" s="49" t="s">
        <v>49</v>
      </c>
      <c r="B951" s="115" t="s">
        <v>365</v>
      </c>
      <c r="C951" s="50">
        <v>213.4</v>
      </c>
      <c r="D951" s="51" t="s">
        <v>76</v>
      </c>
      <c r="E951" s="218"/>
      <c r="F951" s="199">
        <f t="shared" si="28"/>
        <v>0</v>
      </c>
      <c r="G951" s="83"/>
    </row>
    <row r="952" spans="1:7">
      <c r="A952" s="49"/>
      <c r="B952" s="115"/>
      <c r="C952" s="50"/>
      <c r="D952" s="51"/>
      <c r="E952" s="218"/>
      <c r="F952" s="199"/>
      <c r="G952" s="83"/>
    </row>
    <row r="953" spans="1:7">
      <c r="A953" s="55" t="s">
        <v>50</v>
      </c>
      <c r="C953" s="50">
        <v>9.4499999999999993</v>
      </c>
      <c r="D953" s="51" t="s">
        <v>367</v>
      </c>
      <c r="E953" s="239"/>
      <c r="F953" s="199">
        <f t="shared" si="28"/>
        <v>0</v>
      </c>
      <c r="G953" s="83"/>
    </row>
    <row r="954" spans="1:7">
      <c r="B954" s="172" t="s">
        <v>366</v>
      </c>
      <c r="C954" s="173"/>
      <c r="D954" s="173"/>
      <c r="E954" s="240"/>
      <c r="F954" s="199"/>
      <c r="G954" s="83"/>
    </row>
    <row r="955" spans="1:7">
      <c r="A955" s="47" t="s">
        <v>51</v>
      </c>
      <c r="B955" s="272" t="s">
        <v>368</v>
      </c>
      <c r="C955" s="273">
        <v>12</v>
      </c>
      <c r="D955" s="273" t="s">
        <v>125</v>
      </c>
      <c r="E955" s="274"/>
      <c r="F955" s="230">
        <f t="shared" si="28"/>
        <v>0</v>
      </c>
      <c r="G955" s="83"/>
    </row>
    <row r="956" spans="1:7">
      <c r="B956" s="275"/>
      <c r="C956" s="276"/>
      <c r="D956" s="276"/>
      <c r="E956" s="277"/>
      <c r="F956" s="230"/>
      <c r="G956" s="83"/>
    </row>
    <row r="957" spans="1:7">
      <c r="B957" s="278" t="s">
        <v>369</v>
      </c>
      <c r="C957" s="276"/>
      <c r="D957" s="276"/>
      <c r="E957" s="277"/>
      <c r="F957" s="230"/>
      <c r="G957" s="83"/>
    </row>
    <row r="958" spans="1:7">
      <c r="B958" s="275"/>
      <c r="C958" s="276"/>
      <c r="D958" s="276"/>
      <c r="E958" s="277"/>
      <c r="F958" s="230"/>
      <c r="G958" s="83"/>
    </row>
    <row r="959" spans="1:7">
      <c r="A959" s="47" t="s">
        <v>54</v>
      </c>
      <c r="B959" s="275" t="s">
        <v>370</v>
      </c>
      <c r="C959" s="276">
        <v>19.399999999999999</v>
      </c>
      <c r="D959" s="276" t="s">
        <v>76</v>
      </c>
      <c r="E959" s="277"/>
      <c r="F959" s="230">
        <f t="shared" si="28"/>
        <v>0</v>
      </c>
      <c r="G959" s="83"/>
    </row>
    <row r="960" spans="1:7">
      <c r="B960" s="275"/>
      <c r="C960" s="276"/>
      <c r="D960" s="276"/>
      <c r="E960" s="277"/>
      <c r="F960" s="230"/>
    </row>
    <row r="961" spans="1:7">
      <c r="B961" s="278" t="s">
        <v>371</v>
      </c>
      <c r="C961" s="276"/>
      <c r="D961" s="276"/>
      <c r="E961" s="277"/>
      <c r="F961" s="230"/>
    </row>
    <row r="962" spans="1:7">
      <c r="B962" s="275"/>
      <c r="C962" s="276"/>
      <c r="D962" s="276"/>
      <c r="E962" s="277"/>
      <c r="F962" s="230"/>
    </row>
    <row r="963" spans="1:7">
      <c r="A963" s="47" t="s">
        <v>56</v>
      </c>
      <c r="B963" s="275" t="s">
        <v>372</v>
      </c>
      <c r="C963" s="276">
        <v>0.05</v>
      </c>
      <c r="D963" s="276" t="s">
        <v>373</v>
      </c>
      <c r="E963" s="277"/>
      <c r="F963" s="230">
        <f t="shared" si="28"/>
        <v>0</v>
      </c>
    </row>
    <row r="964" spans="1:7">
      <c r="B964" s="275"/>
      <c r="C964" s="276"/>
      <c r="D964" s="276"/>
      <c r="E964" s="277"/>
      <c r="F964" s="230"/>
      <c r="G964" s="83"/>
    </row>
    <row r="965" spans="1:7">
      <c r="A965" s="47" t="s">
        <v>58</v>
      </c>
      <c r="B965" s="275" t="s">
        <v>374</v>
      </c>
      <c r="C965" s="276">
        <v>44</v>
      </c>
      <c r="D965" s="276" t="s">
        <v>367</v>
      </c>
      <c r="E965" s="277"/>
      <c r="F965" s="230">
        <f t="shared" si="28"/>
        <v>0</v>
      </c>
      <c r="G965" s="92"/>
    </row>
    <row r="966" spans="1:7">
      <c r="B966" s="275"/>
      <c r="C966" s="276"/>
      <c r="D966" s="276"/>
      <c r="E966" s="277"/>
      <c r="F966" s="267"/>
      <c r="G966" s="83"/>
    </row>
    <row r="967" spans="1:7" s="47" customFormat="1">
      <c r="A967" s="48" t="s">
        <v>0</v>
      </c>
      <c r="B967" s="261" t="s">
        <v>1</v>
      </c>
      <c r="C967" s="262" t="s">
        <v>324</v>
      </c>
      <c r="D967" s="263" t="s">
        <v>2</v>
      </c>
      <c r="E967" s="264" t="s">
        <v>325</v>
      </c>
      <c r="F967" s="265" t="s">
        <v>326</v>
      </c>
      <c r="G967" s="83"/>
    </row>
    <row r="968" spans="1:7">
      <c r="B968" s="278" t="s">
        <v>375</v>
      </c>
      <c r="C968" s="276"/>
      <c r="D968" s="279"/>
      <c r="E968" s="277"/>
      <c r="F968" s="267"/>
      <c r="G968" s="83"/>
    </row>
    <row r="969" spans="1:7">
      <c r="B969" s="275"/>
      <c r="C969" s="276"/>
      <c r="D969" s="279"/>
      <c r="E969" s="277"/>
      <c r="F969" s="267"/>
      <c r="G969" s="83"/>
    </row>
    <row r="970" spans="1:7" ht="16.5">
      <c r="A970" s="47" t="s">
        <v>127</v>
      </c>
      <c r="B970" s="275" t="s">
        <v>376</v>
      </c>
      <c r="C970" s="276">
        <v>9.7200000000000006</v>
      </c>
      <c r="D970" s="279" t="s">
        <v>462</v>
      </c>
      <c r="E970" s="277"/>
      <c r="F970" s="267">
        <f>E970*C970</f>
        <v>0</v>
      </c>
      <c r="G970" s="83"/>
    </row>
    <row r="971" spans="1:7">
      <c r="B971" s="275"/>
      <c r="C971" s="280"/>
      <c r="D971" s="27"/>
      <c r="E971" s="277"/>
      <c r="F971" s="267"/>
      <c r="G971" s="83"/>
    </row>
    <row r="972" spans="1:7">
      <c r="B972" s="278" t="s">
        <v>377</v>
      </c>
      <c r="C972" s="280"/>
      <c r="D972" s="273"/>
      <c r="E972" s="274"/>
      <c r="F972" s="267"/>
      <c r="G972" s="83"/>
    </row>
    <row r="973" spans="1:7">
      <c r="A973" s="47" t="s">
        <v>129</v>
      </c>
      <c r="B973" s="275" t="s">
        <v>378</v>
      </c>
      <c r="C973" s="280">
        <v>3</v>
      </c>
      <c r="D973" s="273" t="s">
        <v>125</v>
      </c>
      <c r="E973" s="274"/>
      <c r="F973" s="267">
        <f t="shared" ref="F973:F975" si="29">E973*C973</f>
        <v>0</v>
      </c>
      <c r="G973" s="83"/>
    </row>
    <row r="974" spans="1:7">
      <c r="B974" s="174"/>
      <c r="C974" s="175"/>
      <c r="D974" s="176"/>
      <c r="E974" s="240"/>
      <c r="G974" s="83"/>
    </row>
    <row r="975" spans="1:7">
      <c r="A975" s="47" t="s">
        <v>182</v>
      </c>
      <c r="B975" s="172" t="s">
        <v>379</v>
      </c>
      <c r="C975" s="175">
        <v>3.9</v>
      </c>
      <c r="D975" s="176" t="s">
        <v>76</v>
      </c>
      <c r="E975" s="240"/>
      <c r="F975" s="201">
        <f t="shared" si="29"/>
        <v>0</v>
      </c>
      <c r="G975" s="83"/>
    </row>
    <row r="976" spans="1:7">
      <c r="B976" s="174"/>
      <c r="C976" s="175"/>
      <c r="D976" s="176"/>
      <c r="E976" s="240"/>
      <c r="G976" s="83"/>
    </row>
    <row r="977" spans="1:7">
      <c r="A977" s="44"/>
      <c r="B977" s="177" t="s">
        <v>380</v>
      </c>
      <c r="C977" s="175"/>
      <c r="D977" s="176"/>
      <c r="E977" s="218"/>
      <c r="F977" s="219"/>
      <c r="G977" s="83"/>
    </row>
    <row r="978" spans="1:7">
      <c r="A978" s="44"/>
      <c r="B978" s="116" t="s">
        <v>93</v>
      </c>
      <c r="C978" s="175"/>
      <c r="D978" s="176"/>
      <c r="E978" s="218" t="s">
        <v>58</v>
      </c>
      <c r="F978" s="241">
        <f>SUM(F936:F977)</f>
        <v>0</v>
      </c>
      <c r="G978" s="83"/>
    </row>
    <row r="979" spans="1:7">
      <c r="A979" s="44"/>
      <c r="B979" s="116"/>
      <c r="C979" s="175"/>
      <c r="D979" s="176"/>
      <c r="E979" s="242"/>
      <c r="F979" s="199"/>
      <c r="G979" s="83"/>
    </row>
    <row r="980" spans="1:7">
      <c r="A980" s="48"/>
      <c r="B980" s="178"/>
      <c r="C980" s="179"/>
      <c r="D980" s="180"/>
      <c r="E980" s="181"/>
      <c r="F980" s="163"/>
      <c r="G980" s="83"/>
    </row>
    <row r="981" spans="1:7">
      <c r="A981" s="48"/>
      <c r="B981" s="178"/>
      <c r="C981" s="179"/>
      <c r="D981" s="180"/>
      <c r="E981" s="181"/>
      <c r="F981" s="163"/>
      <c r="G981" s="83"/>
    </row>
    <row r="982" spans="1:7">
      <c r="A982" s="48"/>
      <c r="B982" s="178"/>
      <c r="C982" s="179"/>
      <c r="D982" s="180"/>
      <c r="E982" s="181"/>
      <c r="F982" s="163"/>
      <c r="G982" s="83"/>
    </row>
    <row r="983" spans="1:7">
      <c r="A983" s="48"/>
      <c r="B983" s="178"/>
      <c r="C983" s="179"/>
      <c r="D983" s="180"/>
      <c r="E983" s="181"/>
      <c r="F983" s="163"/>
      <c r="G983" s="83"/>
    </row>
    <row r="984" spans="1:7" ht="14.5" thickBot="1">
      <c r="A984" s="48"/>
      <c r="B984" s="178"/>
      <c r="C984" s="179"/>
      <c r="D984" s="180"/>
      <c r="E984" s="181"/>
      <c r="F984" s="163"/>
      <c r="G984" s="83"/>
    </row>
    <row r="985" spans="1:7" ht="15" thickTop="1" thickBot="1">
      <c r="A985" s="56" t="s">
        <v>0</v>
      </c>
      <c r="B985" s="182" t="s">
        <v>1</v>
      </c>
      <c r="C985" s="183" t="s">
        <v>324</v>
      </c>
      <c r="D985" s="184" t="s">
        <v>2</v>
      </c>
      <c r="E985" s="185" t="s">
        <v>325</v>
      </c>
      <c r="F985" s="186" t="s">
        <v>326</v>
      </c>
      <c r="G985" s="83"/>
    </row>
    <row r="986" spans="1:7" ht="14.5" thickTop="1">
      <c r="A986" s="49"/>
      <c r="B986" s="111"/>
      <c r="C986" s="50"/>
      <c r="D986" s="187"/>
      <c r="E986" s="243"/>
      <c r="F986" s="199"/>
      <c r="G986" s="83"/>
    </row>
    <row r="987" spans="1:7">
      <c r="A987" s="49"/>
      <c r="B987" s="188" t="s">
        <v>381</v>
      </c>
      <c r="C987" s="74"/>
      <c r="D987" s="189" t="s">
        <v>382</v>
      </c>
      <c r="E987" s="243"/>
      <c r="F987" s="199"/>
      <c r="G987" s="83"/>
    </row>
    <row r="988" spans="1:7">
      <c r="A988" s="49"/>
      <c r="B988" s="164"/>
      <c r="C988" s="50"/>
      <c r="D988" s="51"/>
      <c r="E988" s="218"/>
      <c r="F988" s="55"/>
      <c r="G988" s="83"/>
    </row>
    <row r="989" spans="1:7">
      <c r="A989" s="49"/>
      <c r="B989" s="164"/>
      <c r="C989" s="50"/>
      <c r="D989" s="51"/>
      <c r="E989" s="218"/>
      <c r="F989" s="55"/>
      <c r="G989" s="83"/>
    </row>
    <row r="990" spans="1:7">
      <c r="A990" s="49"/>
      <c r="B990" s="164" t="s">
        <v>31</v>
      </c>
      <c r="C990" s="50"/>
      <c r="D990" s="190" t="s">
        <v>383</v>
      </c>
      <c r="E990" s="218" t="s">
        <v>58</v>
      </c>
      <c r="F990" s="244">
        <f>F154</f>
        <v>0</v>
      </c>
      <c r="G990" s="83"/>
    </row>
    <row r="991" spans="1:7">
      <c r="A991" s="49"/>
      <c r="B991" s="164"/>
      <c r="C991" s="50"/>
      <c r="D991" s="51"/>
      <c r="E991" s="218"/>
      <c r="F991" s="55"/>
      <c r="G991" s="83"/>
    </row>
    <row r="992" spans="1:7">
      <c r="A992" s="49"/>
      <c r="B992" s="164" t="s">
        <v>62</v>
      </c>
      <c r="C992" s="50"/>
      <c r="D992" s="190" t="s">
        <v>384</v>
      </c>
      <c r="E992" s="218" t="s">
        <v>58</v>
      </c>
      <c r="F992" s="244">
        <f>F189</f>
        <v>0</v>
      </c>
      <c r="G992" s="83"/>
    </row>
    <row r="993" spans="1:7">
      <c r="A993" s="49"/>
      <c r="B993" s="164"/>
      <c r="C993" s="50"/>
      <c r="D993" s="51"/>
      <c r="E993" s="218"/>
      <c r="F993" s="55"/>
      <c r="G993" s="83"/>
    </row>
    <row r="994" spans="1:7">
      <c r="A994" s="49"/>
      <c r="B994" s="259" t="s">
        <v>385</v>
      </c>
      <c r="C994" s="281"/>
      <c r="D994" s="282" t="s">
        <v>386</v>
      </c>
      <c r="E994" s="220" t="s">
        <v>58</v>
      </c>
      <c r="F994" s="283">
        <f>F233</f>
        <v>0</v>
      </c>
      <c r="G994" s="83"/>
    </row>
    <row r="995" spans="1:7">
      <c r="A995" s="49"/>
      <c r="B995" s="259"/>
      <c r="C995" s="281"/>
      <c r="D995" s="100"/>
      <c r="E995" s="220"/>
      <c r="F995" s="284"/>
      <c r="G995" s="83"/>
    </row>
    <row r="996" spans="1:7">
      <c r="A996" s="49"/>
      <c r="B996" s="98" t="s">
        <v>118</v>
      </c>
      <c r="C996" s="281"/>
      <c r="D996" s="282" t="s">
        <v>387</v>
      </c>
      <c r="E996" s="220" t="s">
        <v>58</v>
      </c>
      <c r="F996" s="283">
        <f>F259</f>
        <v>0</v>
      </c>
      <c r="G996" s="83"/>
    </row>
    <row r="997" spans="1:7">
      <c r="A997" s="49"/>
      <c r="B997" s="98"/>
      <c r="C997" s="281"/>
      <c r="D997" s="285"/>
      <c r="E997" s="220"/>
      <c r="F997" s="284"/>
      <c r="G997" s="83"/>
    </row>
    <row r="998" spans="1:7">
      <c r="A998" s="49"/>
      <c r="B998" s="98" t="s">
        <v>388</v>
      </c>
      <c r="C998" s="281"/>
      <c r="D998" s="282" t="s">
        <v>389</v>
      </c>
      <c r="E998" s="220" t="s">
        <v>58</v>
      </c>
      <c r="F998" s="283">
        <f>F338</f>
        <v>0</v>
      </c>
      <c r="G998" s="83"/>
    </row>
    <row r="999" spans="1:7">
      <c r="A999" s="49"/>
      <c r="B999" s="98"/>
      <c r="C999" s="281"/>
      <c r="D999" s="100"/>
      <c r="E999" s="220"/>
      <c r="F999" s="284"/>
      <c r="G999" s="83"/>
    </row>
    <row r="1000" spans="1:7">
      <c r="A1000" s="49"/>
      <c r="B1000" s="98" t="s">
        <v>140</v>
      </c>
      <c r="C1000" s="281"/>
      <c r="D1000" s="286" t="s">
        <v>389</v>
      </c>
      <c r="E1000" s="220" t="s">
        <v>58</v>
      </c>
      <c r="F1000" s="230">
        <f>F372</f>
        <v>0</v>
      </c>
      <c r="G1000" s="83"/>
    </row>
    <row r="1001" spans="1:7">
      <c r="A1001" s="49"/>
      <c r="B1001" s="98"/>
      <c r="C1001" s="281"/>
      <c r="D1001" s="27"/>
      <c r="E1001" s="220"/>
      <c r="F1001" s="230"/>
      <c r="G1001" s="83"/>
    </row>
    <row r="1002" spans="1:7">
      <c r="A1002" s="49"/>
      <c r="B1002" s="98" t="s">
        <v>431</v>
      </c>
      <c r="C1002" s="281"/>
      <c r="D1002" s="282" t="s">
        <v>390</v>
      </c>
      <c r="E1002" s="220" t="s">
        <v>58</v>
      </c>
      <c r="F1002" s="283">
        <f>F404</f>
        <v>0</v>
      </c>
      <c r="G1002" s="83"/>
    </row>
    <row r="1003" spans="1:7">
      <c r="A1003" s="49"/>
      <c r="B1003" s="98"/>
      <c r="C1003" s="281"/>
      <c r="D1003" s="285"/>
      <c r="E1003" s="220"/>
      <c r="F1003" s="284"/>
      <c r="G1003" s="83"/>
    </row>
    <row r="1004" spans="1:7">
      <c r="A1004" s="49"/>
      <c r="B1004" s="98" t="s">
        <v>158</v>
      </c>
      <c r="C1004" s="281"/>
      <c r="D1004" s="282" t="s">
        <v>391</v>
      </c>
      <c r="E1004" s="220" t="s">
        <v>58</v>
      </c>
      <c r="F1004" s="230">
        <f>F649</f>
        <v>0</v>
      </c>
      <c r="G1004" s="83"/>
    </row>
    <row r="1005" spans="1:7">
      <c r="A1005" s="49"/>
      <c r="B1005" s="98"/>
      <c r="C1005" s="281"/>
      <c r="D1005" s="285"/>
      <c r="E1005" s="220"/>
      <c r="F1005" s="230"/>
      <c r="G1005" s="83"/>
    </row>
    <row r="1006" spans="1:7">
      <c r="A1006" s="49"/>
      <c r="B1006" s="98" t="s">
        <v>392</v>
      </c>
      <c r="C1006" s="281"/>
      <c r="D1006" s="282" t="s">
        <v>393</v>
      </c>
      <c r="E1006" s="220" t="s">
        <v>58</v>
      </c>
      <c r="F1006" s="230">
        <f>F820</f>
        <v>0</v>
      </c>
      <c r="G1006" s="83"/>
    </row>
    <row r="1007" spans="1:7">
      <c r="A1007" s="49"/>
      <c r="B1007" s="98"/>
      <c r="C1007" s="281"/>
      <c r="D1007" s="100"/>
      <c r="E1007" s="220"/>
      <c r="F1007" s="230"/>
      <c r="G1007" s="83"/>
    </row>
    <row r="1008" spans="1:7">
      <c r="A1008" s="49"/>
      <c r="B1008" s="98" t="s">
        <v>394</v>
      </c>
      <c r="C1008" s="281"/>
      <c r="D1008" s="282" t="s">
        <v>395</v>
      </c>
      <c r="E1008" s="220" t="s">
        <v>58</v>
      </c>
      <c r="F1008" s="230">
        <f>F871</f>
        <v>0</v>
      </c>
      <c r="G1008" s="83"/>
    </row>
    <row r="1009" spans="1:7">
      <c r="A1009" s="49"/>
      <c r="B1009" s="98"/>
      <c r="C1009" s="281"/>
      <c r="D1009" s="100"/>
      <c r="E1009" s="220"/>
      <c r="F1009" s="230"/>
      <c r="G1009" s="83"/>
    </row>
    <row r="1010" spans="1:7">
      <c r="A1010" s="49"/>
      <c r="B1010" s="98" t="s">
        <v>336</v>
      </c>
      <c r="C1010" s="281"/>
      <c r="D1010" s="282" t="s">
        <v>396</v>
      </c>
      <c r="E1010" s="220" t="s">
        <v>58</v>
      </c>
      <c r="F1010" s="230">
        <f>F903</f>
        <v>0</v>
      </c>
      <c r="G1010" s="83"/>
    </row>
    <row r="1011" spans="1:7">
      <c r="A1011" s="49"/>
      <c r="B1011" s="98"/>
      <c r="C1011" s="281"/>
      <c r="D1011" s="285"/>
      <c r="E1011" s="220"/>
      <c r="F1011" s="230"/>
      <c r="G1011" s="83"/>
    </row>
    <row r="1012" spans="1:7">
      <c r="A1012" s="49"/>
      <c r="B1012" s="98" t="s">
        <v>85</v>
      </c>
      <c r="C1012" s="281"/>
      <c r="D1012" s="282" t="s">
        <v>397</v>
      </c>
      <c r="E1012" s="220" t="s">
        <v>58</v>
      </c>
      <c r="F1012" s="287">
        <f>F933</f>
        <v>0</v>
      </c>
      <c r="G1012" s="83"/>
    </row>
    <row r="1013" spans="1:7">
      <c r="A1013" s="49"/>
      <c r="B1013" s="98"/>
      <c r="C1013" s="281"/>
      <c r="D1013" s="100"/>
      <c r="E1013" s="220"/>
      <c r="F1013" s="287"/>
      <c r="G1013" s="83"/>
    </row>
    <row r="1014" spans="1:7">
      <c r="A1014" s="49"/>
      <c r="B1014" s="248" t="s">
        <v>356</v>
      </c>
      <c r="C1014" s="281"/>
      <c r="D1014" s="282" t="s">
        <v>397</v>
      </c>
      <c r="E1014" s="220" t="s">
        <v>58</v>
      </c>
      <c r="F1014" s="287">
        <f>F978</f>
        <v>0</v>
      </c>
      <c r="G1014" s="83"/>
    </row>
    <row r="1015" spans="1:7">
      <c r="A1015" s="49"/>
      <c r="B1015" s="131"/>
      <c r="C1015" s="50"/>
      <c r="D1015" s="51"/>
      <c r="E1015" s="218"/>
      <c r="F1015" s="224"/>
      <c r="G1015" s="83"/>
    </row>
    <row r="1016" spans="1:7" ht="15.5">
      <c r="A1016" s="49"/>
      <c r="B1016" s="77" t="s">
        <v>398</v>
      </c>
      <c r="C1016" s="50"/>
      <c r="D1016" s="51"/>
      <c r="E1016" s="218" t="s">
        <v>58</v>
      </c>
      <c r="F1016" s="301">
        <f>SUM(F989:F1015)</f>
        <v>0</v>
      </c>
      <c r="G1016" s="83"/>
    </row>
    <row r="1017" spans="1:7">
      <c r="C1017" s="47"/>
      <c r="E1017" s="201"/>
    </row>
    <row r="1018" spans="1:7">
      <c r="C1018" s="47"/>
      <c r="E1018" s="201"/>
    </row>
    <row r="1019" spans="1:7">
      <c r="C1019" s="47"/>
      <c r="E1019" s="201"/>
    </row>
    <row r="1020" spans="1:7">
      <c r="C1020" s="47"/>
      <c r="E1020" s="201"/>
    </row>
    <row r="1021" spans="1:7">
      <c r="C1021" s="47"/>
      <c r="E1021" s="201"/>
    </row>
    <row r="1022" spans="1:7">
      <c r="C1022" s="47"/>
      <c r="E1022" s="201"/>
    </row>
    <row r="1023" spans="1:7">
      <c r="C1023" s="47"/>
      <c r="E1023" s="201"/>
    </row>
    <row r="1024" spans="1:7">
      <c r="C1024" s="47"/>
      <c r="E1024" s="201"/>
    </row>
    <row r="1025" spans="3:5">
      <c r="C1025" s="47"/>
      <c r="E1025" s="201"/>
    </row>
    <row r="1026" spans="3:5">
      <c r="C1026" s="47"/>
      <c r="E1026" s="201"/>
    </row>
    <row r="1027" spans="3:5">
      <c r="C1027" s="47"/>
      <c r="E1027" s="201"/>
    </row>
    <row r="1028" spans="3:5">
      <c r="C1028" s="47"/>
      <c r="E1028" s="201"/>
    </row>
    <row r="1029" spans="3:5">
      <c r="C1029" s="47"/>
      <c r="E1029" s="201"/>
    </row>
    <row r="1030" spans="3:5">
      <c r="C1030" s="47"/>
      <c r="E1030" s="201"/>
    </row>
    <row r="1031" spans="3:5">
      <c r="C1031" s="47"/>
      <c r="E1031" s="201"/>
    </row>
    <row r="1032" spans="3:5">
      <c r="C1032" s="47"/>
      <c r="E1032" s="201"/>
    </row>
    <row r="1033" spans="3:5">
      <c r="C1033" s="47"/>
      <c r="E1033" s="201"/>
    </row>
    <row r="1034" spans="3:5">
      <c r="C1034" s="47"/>
      <c r="E1034" s="201"/>
    </row>
    <row r="1035" spans="3:5">
      <c r="C1035" s="47"/>
      <c r="E1035" s="201"/>
    </row>
    <row r="1036" spans="3:5">
      <c r="C1036" s="47"/>
      <c r="E1036" s="201"/>
    </row>
    <row r="1037" spans="3:5">
      <c r="C1037" s="47"/>
      <c r="E1037" s="201"/>
    </row>
    <row r="1038" spans="3:5">
      <c r="C1038" s="47"/>
      <c r="E1038" s="201"/>
    </row>
    <row r="1039" spans="3:5">
      <c r="C1039" s="47"/>
      <c r="E1039" s="201"/>
    </row>
    <row r="1040" spans="3:5">
      <c r="C1040" s="47"/>
      <c r="E1040" s="201"/>
    </row>
    <row r="1041" spans="3:5">
      <c r="C1041" s="47"/>
      <c r="E1041" s="201"/>
    </row>
    <row r="1042" spans="3:5">
      <c r="C1042" s="47"/>
      <c r="E1042" s="201"/>
    </row>
    <row r="1043" spans="3:5">
      <c r="C1043" s="47"/>
      <c r="E1043" s="201"/>
    </row>
    <row r="1044" spans="3:5">
      <c r="C1044" s="47"/>
      <c r="E1044" s="201"/>
    </row>
    <row r="1045" spans="3:5">
      <c r="C1045" s="47"/>
      <c r="E1045" s="201"/>
    </row>
    <row r="1046" spans="3:5">
      <c r="C1046" s="47"/>
      <c r="E1046" s="201"/>
    </row>
    <row r="1047" spans="3:5">
      <c r="C1047" s="47"/>
      <c r="E1047" s="201"/>
    </row>
    <row r="1048" spans="3:5">
      <c r="C1048" s="47"/>
      <c r="E1048" s="201"/>
    </row>
    <row r="1049" spans="3:5">
      <c r="C1049" s="47"/>
      <c r="E1049" s="201"/>
    </row>
    <row r="1050" spans="3:5">
      <c r="C1050" s="47"/>
      <c r="E1050" s="201"/>
    </row>
    <row r="1051" spans="3:5">
      <c r="C1051" s="47"/>
      <c r="E1051" s="201"/>
    </row>
    <row r="1052" spans="3:5">
      <c r="C1052" s="47"/>
      <c r="E1052" s="201"/>
    </row>
    <row r="1053" spans="3:5">
      <c r="C1053" s="47"/>
      <c r="E1053" s="201"/>
    </row>
    <row r="1054" spans="3:5">
      <c r="C1054" s="47"/>
      <c r="E1054" s="201"/>
    </row>
    <row r="1055" spans="3:5">
      <c r="C1055" s="47"/>
      <c r="E1055" s="201"/>
    </row>
    <row r="1056" spans="3:5">
      <c r="C1056" s="47"/>
      <c r="E1056" s="201"/>
    </row>
    <row r="1057" spans="3:5">
      <c r="C1057" s="47"/>
      <c r="E1057" s="201"/>
    </row>
    <row r="1058" spans="3:5">
      <c r="C1058" s="47"/>
      <c r="E1058" s="201"/>
    </row>
    <row r="1059" spans="3:5">
      <c r="C1059" s="47"/>
      <c r="E1059" s="201"/>
    </row>
    <row r="1060" spans="3:5">
      <c r="C1060" s="47"/>
      <c r="E1060" s="201"/>
    </row>
    <row r="1061" spans="3:5">
      <c r="C1061" s="47"/>
      <c r="E1061" s="201"/>
    </row>
    <row r="1062" spans="3:5">
      <c r="C1062" s="47"/>
      <c r="E1062" s="201"/>
    </row>
    <row r="1063" spans="3:5">
      <c r="C1063" s="47"/>
      <c r="E1063" s="201"/>
    </row>
    <row r="1064" spans="3:5">
      <c r="C1064" s="47"/>
      <c r="E1064" s="201"/>
    </row>
    <row r="1065" spans="3:5">
      <c r="C1065" s="47"/>
      <c r="E1065" s="201"/>
    </row>
    <row r="1066" spans="3:5">
      <c r="C1066" s="47"/>
      <c r="E1066" s="201"/>
    </row>
    <row r="1067" spans="3:5">
      <c r="C1067" s="47"/>
      <c r="E1067" s="201"/>
    </row>
    <row r="1068" spans="3:5">
      <c r="C1068" s="47"/>
      <c r="E1068" s="201"/>
    </row>
    <row r="1069" spans="3:5">
      <c r="C1069" s="47"/>
      <c r="E1069" s="201"/>
    </row>
    <row r="1070" spans="3:5">
      <c r="C1070" s="47"/>
      <c r="E1070" s="201"/>
    </row>
    <row r="1071" spans="3:5">
      <c r="C1071" s="47"/>
      <c r="E1071" s="201"/>
    </row>
    <row r="1072" spans="3:5">
      <c r="C1072" s="47"/>
      <c r="E1072" s="201"/>
    </row>
    <row r="1073" spans="3:5">
      <c r="C1073" s="47"/>
      <c r="E1073" s="201"/>
    </row>
    <row r="1074" spans="3:5">
      <c r="C1074" s="47"/>
      <c r="E1074" s="201"/>
    </row>
    <row r="1075" spans="3:5">
      <c r="C1075" s="47"/>
      <c r="E1075" s="201"/>
    </row>
    <row r="1076" spans="3:5">
      <c r="C1076" s="47"/>
      <c r="E1076" s="201"/>
    </row>
    <row r="1077" spans="3:5">
      <c r="C1077" s="47"/>
      <c r="E1077" s="201"/>
    </row>
    <row r="1078" spans="3:5">
      <c r="C1078" s="47"/>
      <c r="E1078" s="201"/>
    </row>
    <row r="1079" spans="3:5">
      <c r="C1079" s="47"/>
      <c r="E1079" s="201"/>
    </row>
    <row r="1080" spans="3:5">
      <c r="C1080" s="47"/>
      <c r="E1080" s="201"/>
    </row>
    <row r="1081" spans="3:5">
      <c r="C1081" s="47"/>
      <c r="E1081" s="201"/>
    </row>
    <row r="1082" spans="3:5">
      <c r="C1082" s="47"/>
      <c r="E1082" s="201"/>
    </row>
    <row r="1083" spans="3:5">
      <c r="C1083" s="47"/>
      <c r="E1083" s="201"/>
    </row>
    <row r="1084" spans="3:5">
      <c r="C1084" s="47"/>
      <c r="E1084" s="201"/>
    </row>
    <row r="1085" spans="3:5">
      <c r="C1085" s="47"/>
      <c r="E1085" s="201"/>
    </row>
    <row r="1086" spans="3:5">
      <c r="C1086" s="47"/>
      <c r="E1086" s="201"/>
    </row>
    <row r="1087" spans="3:5">
      <c r="C1087" s="47"/>
      <c r="E1087" s="201"/>
    </row>
    <row r="1088" spans="3:5">
      <c r="C1088" s="47"/>
      <c r="E1088" s="201"/>
    </row>
    <row r="1089" spans="3:5">
      <c r="C1089" s="47"/>
      <c r="E1089" s="201"/>
    </row>
    <row r="1090" spans="3:5">
      <c r="C1090" s="47"/>
      <c r="E1090" s="201"/>
    </row>
    <row r="1091" spans="3:5">
      <c r="C1091" s="47"/>
      <c r="E1091" s="201"/>
    </row>
    <row r="1092" spans="3:5">
      <c r="C1092" s="47"/>
      <c r="E1092" s="201"/>
    </row>
    <row r="1093" spans="3:5">
      <c r="C1093" s="47"/>
      <c r="E1093" s="201"/>
    </row>
    <row r="1094" spans="3:5">
      <c r="C1094" s="47"/>
      <c r="E1094" s="201"/>
    </row>
    <row r="1095" spans="3:5">
      <c r="C1095" s="47"/>
      <c r="E1095" s="201"/>
    </row>
    <row r="1096" spans="3:5">
      <c r="C1096" s="47"/>
      <c r="E1096" s="201"/>
    </row>
    <row r="1097" spans="3:5">
      <c r="C1097" s="47"/>
      <c r="E1097" s="201"/>
    </row>
    <row r="1098" spans="3:5">
      <c r="C1098" s="47"/>
      <c r="E1098" s="201"/>
    </row>
    <row r="1099" spans="3:5">
      <c r="C1099" s="47"/>
      <c r="E1099" s="201"/>
    </row>
    <row r="1100" spans="3:5">
      <c r="C1100" s="47"/>
      <c r="E1100" s="201"/>
    </row>
    <row r="1101" spans="3:5">
      <c r="C1101" s="47"/>
      <c r="E1101" s="201"/>
    </row>
    <row r="1102" spans="3:5">
      <c r="C1102" s="47"/>
      <c r="E1102" s="201"/>
    </row>
    <row r="1103" spans="3:5">
      <c r="C1103" s="47"/>
      <c r="E1103" s="201"/>
    </row>
    <row r="1104" spans="3:5">
      <c r="C1104" s="47"/>
      <c r="E1104" s="201"/>
    </row>
    <row r="1105" spans="3:5">
      <c r="C1105" s="47"/>
      <c r="E1105" s="201"/>
    </row>
    <row r="1106" spans="3:5">
      <c r="C1106" s="47"/>
      <c r="E1106" s="201"/>
    </row>
    <row r="1107" spans="3:5">
      <c r="C1107" s="47"/>
      <c r="E1107" s="201"/>
    </row>
    <row r="1108" spans="3:5">
      <c r="C1108" s="47"/>
      <c r="E1108" s="201"/>
    </row>
    <row r="1109" spans="3:5">
      <c r="C1109" s="47"/>
      <c r="E1109" s="201"/>
    </row>
    <row r="1110" spans="3:5">
      <c r="C1110" s="47"/>
      <c r="E1110" s="201"/>
    </row>
    <row r="1111" spans="3:5">
      <c r="C1111" s="47"/>
      <c r="E1111" s="201"/>
    </row>
    <row r="1112" spans="3:5">
      <c r="C1112" s="47"/>
      <c r="E1112" s="201"/>
    </row>
    <row r="1113" spans="3:5">
      <c r="C1113" s="47"/>
      <c r="E1113" s="201"/>
    </row>
    <row r="1114" spans="3:5">
      <c r="C1114" s="47"/>
      <c r="E1114" s="201"/>
    </row>
    <row r="1115" spans="3:5">
      <c r="C1115" s="47"/>
      <c r="E1115" s="201"/>
    </row>
    <row r="1116" spans="3:5">
      <c r="C1116" s="47"/>
      <c r="E1116" s="201"/>
    </row>
    <row r="1117" spans="3:5">
      <c r="C1117" s="47"/>
      <c r="E1117" s="201"/>
    </row>
    <row r="1118" spans="3:5">
      <c r="C1118" s="47"/>
      <c r="E1118" s="201"/>
    </row>
    <row r="1119" spans="3:5">
      <c r="C1119" s="47"/>
      <c r="E1119" s="201"/>
    </row>
    <row r="1120" spans="3:5">
      <c r="C1120" s="47"/>
      <c r="E1120" s="201"/>
    </row>
    <row r="1121" spans="3:5">
      <c r="C1121" s="47"/>
      <c r="E1121" s="201"/>
    </row>
    <row r="1122" spans="3:5">
      <c r="C1122" s="47"/>
      <c r="E1122" s="201"/>
    </row>
    <row r="1123" spans="3:5">
      <c r="C1123" s="47"/>
      <c r="E1123" s="201"/>
    </row>
    <row r="1124" spans="3:5">
      <c r="C1124" s="47"/>
      <c r="E1124" s="201"/>
    </row>
    <row r="1125" spans="3:5">
      <c r="C1125" s="47"/>
      <c r="E1125" s="201"/>
    </row>
  </sheetData>
  <pageMargins left="0.75" right="0.75" top="1" bottom="1" header="0.5" footer="0.5"/>
  <pageSetup scale="49" orientation="portrait" r:id="rId1"/>
  <headerFooter alignWithMargins="0">
    <oddHeader>&amp;C&amp;"Arial,Bold"CLINIC BLOCK</oddHeader>
    <oddFooter>&amp;C3/&amp;P</oddFooter>
  </headerFooter>
  <rowBreaks count="23" manualBreakCount="23">
    <brk id="43" max="6" man="1"/>
    <brk id="75" max="6" man="1"/>
    <brk id="107" max="6" man="1"/>
    <brk id="154" max="6" man="1"/>
    <brk id="196" max="6" man="1"/>
    <brk id="239" max="16383" man="1"/>
    <brk id="284" max="6" man="1"/>
    <brk id="339" max="5" man="1"/>
    <brk id="373" max="16383" man="1"/>
    <brk id="420" max="6" man="1"/>
    <brk id="462" max="6" man="1"/>
    <brk id="508" max="6" man="1"/>
    <brk id="526" max="16383" man="1"/>
    <brk id="559" max="6" man="1"/>
    <brk id="601" max="6" man="1"/>
    <brk id="650" max="5" man="1"/>
    <brk id="670" max="16383" man="1"/>
    <brk id="722" max="16383" man="1"/>
    <brk id="756" max="16383" man="1"/>
    <brk id="835" max="16383" man="1"/>
    <brk id="881" max="16383" man="1"/>
    <brk id="922" max="16383" man="1"/>
    <brk id="96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EAB68EBD-82DA-474A-9BEE-B7C725A4EF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General summary</vt:lpstr>
      <vt:lpstr>P&amp;G'S </vt:lpstr>
      <vt:lpstr>BILL No. 2 Mini-Hospital Block</vt:lpstr>
      <vt:lpstr>'BILL No. 2 Mini-Hospital Block'!Print_Area</vt:lpstr>
      <vt:lpstr>'General summary'!Print_Area</vt:lpstr>
      <vt:lpstr>'P&amp;G''S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Remmy Sinyangwe</dc:creator>
  <cp:lastModifiedBy>Keith Nkomo</cp:lastModifiedBy>
  <cp:lastPrinted>2025-04-23T11:14:38Z</cp:lastPrinted>
  <dcterms:created xsi:type="dcterms:W3CDTF">2023-01-31T23:01:00Z</dcterms:created>
  <dcterms:modified xsi:type="dcterms:W3CDTF">2026-07-26T17:01:44Z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DPI 2</vt:lpwstr>
  </property>
  <property fmtid="{D5CDD505-2E9C-101B-9397-08002B2CF9AE}" pid="3" name="PlanSwiftJobGuid">
    <vt:lpwstr>\Storages\Local\Jobs\DPI 2</vt:lpwstr>
  </property>
  <property fmtid="{D5CDD505-2E9C-101B-9397-08002B2CF9AE}" pid="4" name="LinkedDataId">
    <vt:lpwstr>{EAB68EBD-82DA-474A-9BEE-B7C725A4EFF0}</vt:lpwstr>
  </property>
  <property fmtid="{D5CDD505-2E9C-101B-9397-08002B2CF9AE}" pid="5" name="ICV">
    <vt:lpwstr>122CA11D5103426495F8C11EE7107632_12</vt:lpwstr>
  </property>
  <property fmtid="{D5CDD505-2E9C-101B-9397-08002B2CF9AE}" pid="6" name="KSOProductBuildVer">
    <vt:lpwstr>2057-12.2.0.20795</vt:lpwstr>
  </property>
</Properties>
</file>