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zaraho-my.sharepoint.com/personal/britius_mupeyo_zambezira_org/Documents/Zambezi River Authority_BM/DGHES/FW_ DEVIL'S GORGE ACCESS ROAD_Construction Specifications_18092023.xlsx-2 2/"/>
    </mc:Choice>
  </mc:AlternateContent>
  <xr:revisionPtr revIDLastSave="185" documentId="8_{7D4EA40D-0E7D-4EF9-B6A0-2731BC500BE1}" xr6:coauthVersionLast="47" xr6:coauthVersionMax="47" xr10:uidLastSave="{2F319AD3-9F3D-4572-96BB-7B65AE5A3C29}"/>
  <bookViews>
    <workbookView xWindow="-110" yWindow="-110" windowWidth="19420" windowHeight="10300" firstSheet="1" activeTab="1" xr2:uid="{00000000-000D-0000-FFFF-FFFF00000000}"/>
  </bookViews>
  <sheets>
    <sheet name="summary of BoQ" sheetId="14" r:id="rId1"/>
    <sheet name="series 1000 " sheetId="1" r:id="rId2"/>
    <sheet name="series 2000 " sheetId="18" r:id="rId3"/>
    <sheet name="series 3000" sheetId="2" r:id="rId4"/>
    <sheet name="series 6000" sheetId="6" r:id="rId5"/>
    <sheet name="series 7000 " sheetId="17" r:id="rId6"/>
    <sheet name="Series 8000" sheetId="13" r:id="rId7"/>
    <sheet name="Sheet1" sheetId="9" state="hidden" r:id="rId8"/>
    <sheet name="Sheet4" sheetId="16" state="hidden" r:id="rId9"/>
    <sheet name="Sheet2" sheetId="10" state="hidden" r:id="rId10"/>
  </sheets>
  <definedNames>
    <definedName name="_xlnm.Print_Area" localSheetId="1">'series 1000 '!$A$1:$G$28</definedName>
    <definedName name="_xlnm.Print_Area" localSheetId="2">'series 2000 '!$A$1:$G$24</definedName>
    <definedName name="_xlnm.Print_Area" localSheetId="3">'series 3000'!$A$1:$G$27</definedName>
    <definedName name="_xlnm.Print_Area" localSheetId="4">'series 6000'!$A$1:$G$57</definedName>
    <definedName name="_xlnm.Print_Area" localSheetId="5">'series 7000 '!$A$2:$G$40</definedName>
    <definedName name="_xlnm.Print_Area" localSheetId="6">'Series 8000'!$A$1:$G$43</definedName>
    <definedName name="_xlnm.Print_Area" localSheetId="0">'summary of BoQ'!$A$1:$D$40</definedName>
    <definedName name="_xlnm.Print_Titles" localSheetId="6">'Series 8000'!$1:$1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 l="1"/>
  <c r="E22" i="2"/>
  <c r="E18" i="2"/>
  <c r="E15" i="2"/>
  <c r="E14" i="2"/>
  <c r="E12" i="2"/>
  <c r="G40" i="17"/>
  <c r="G24" i="18" l="1"/>
  <c r="G43" i="13" l="1"/>
  <c r="C31" i="16" l="1"/>
  <c r="F37" i="2" l="1"/>
  <c r="J5" i="9" l="1"/>
  <c r="N5" i="9" s="1"/>
  <c r="W43" i="9"/>
  <c r="E33" i="9"/>
  <c r="E30" i="9"/>
  <c r="E29" i="9"/>
  <c r="E21" i="9"/>
  <c r="E20" i="9"/>
  <c r="E17" i="9"/>
  <c r="E16" i="9"/>
  <c r="E7" i="9"/>
  <c r="E6" i="9"/>
  <c r="D25" i="9"/>
  <c r="W28" i="9"/>
  <c r="F33" i="9"/>
  <c r="G33" i="9"/>
  <c r="J33" i="9"/>
  <c r="N33" i="9" s="1"/>
  <c r="L33" i="9"/>
  <c r="O33" i="9"/>
  <c r="P33" i="9"/>
  <c r="Y5" i="9"/>
  <c r="W32" i="9"/>
  <c r="W31" i="9"/>
  <c r="W30" i="9"/>
  <c r="W29" i="9"/>
  <c r="W27" i="9"/>
  <c r="W26" i="9"/>
  <c r="W25" i="9"/>
  <c r="W24" i="9"/>
  <c r="W23" i="9"/>
  <c r="W22" i="9"/>
  <c r="W21" i="9"/>
  <c r="W20" i="9"/>
  <c r="W19" i="9"/>
  <c r="W18" i="9"/>
  <c r="W17" i="9"/>
  <c r="W16" i="9"/>
  <c r="W15" i="9"/>
  <c r="W14" i="9"/>
  <c r="W13" i="9"/>
  <c r="W12" i="9"/>
  <c r="W11" i="9"/>
  <c r="W10" i="9"/>
  <c r="W9" i="9"/>
  <c r="W8" i="9"/>
  <c r="W7" i="9"/>
  <c r="W6" i="9"/>
  <c r="Y33" i="9"/>
  <c r="Y32" i="9"/>
  <c r="Y31" i="9"/>
  <c r="Y30" i="9"/>
  <c r="Y29" i="9"/>
  <c r="Y28" i="9"/>
  <c r="Y27" i="9"/>
  <c r="Y26" i="9"/>
  <c r="Y25" i="9"/>
  <c r="Y24" i="9"/>
  <c r="Y23" i="9"/>
  <c r="Y22" i="9"/>
  <c r="Y21" i="9"/>
  <c r="Y20" i="9"/>
  <c r="Y19" i="9"/>
  <c r="Y18" i="9"/>
  <c r="Y17" i="9"/>
  <c r="Y16" i="9"/>
  <c r="Y15" i="9"/>
  <c r="Y14" i="9"/>
  <c r="Y13" i="9"/>
  <c r="Y12" i="9"/>
  <c r="Y11" i="9"/>
  <c r="Y10" i="9"/>
  <c r="Y9" i="9"/>
  <c r="Y8" i="9"/>
  <c r="Y7" i="9"/>
  <c r="Y6" i="9"/>
  <c r="W5" i="9"/>
  <c r="L25" i="9"/>
  <c r="V38" i="9"/>
  <c r="X38" i="9"/>
  <c r="Z38" i="9"/>
  <c r="AA38" i="9"/>
  <c r="AB38" i="9"/>
  <c r="AC38" i="9"/>
  <c r="AE38" i="9"/>
  <c r="AH38" i="9"/>
  <c r="AI38" i="9"/>
  <c r="U38" i="9"/>
  <c r="S38" i="9"/>
  <c r="AD29" i="9"/>
  <c r="AF29" i="9" s="1"/>
  <c r="AG29" i="9" s="1"/>
  <c r="AD30" i="9"/>
  <c r="AF30" i="9" s="1"/>
  <c r="AG30" i="9" s="1"/>
  <c r="C38" i="9"/>
  <c r="T37" i="9"/>
  <c r="T36" i="9"/>
  <c r="G37" i="9"/>
  <c r="J37" i="9"/>
  <c r="N37" i="9" s="1"/>
  <c r="L37" i="9"/>
  <c r="O37" i="9"/>
  <c r="P37" i="9"/>
  <c r="Q37" i="9"/>
  <c r="R37" i="9" s="1"/>
  <c r="G36" i="9"/>
  <c r="J36" i="9"/>
  <c r="N36" i="9" s="1"/>
  <c r="L36" i="9"/>
  <c r="O36" i="9"/>
  <c r="P36" i="9"/>
  <c r="Q36" i="9"/>
  <c r="R36" i="9" s="1"/>
  <c r="T33" i="9"/>
  <c r="G35" i="9"/>
  <c r="J35" i="9"/>
  <c r="N35" i="9" s="1"/>
  <c r="L35" i="9"/>
  <c r="O35" i="9"/>
  <c r="P35" i="9"/>
  <c r="Q35" i="9"/>
  <c r="R35" i="9" s="1"/>
  <c r="Q34" i="9"/>
  <c r="R34" i="9" s="1"/>
  <c r="Q33" i="9"/>
  <c r="R33" i="9" s="1"/>
  <c r="F32" i="9"/>
  <c r="G32" i="9"/>
  <c r="J32" i="9"/>
  <c r="N32" i="9" s="1"/>
  <c r="L32" i="9"/>
  <c r="O32" i="9"/>
  <c r="P32" i="9"/>
  <c r="Q32" i="9"/>
  <c r="R32" i="9" s="1"/>
  <c r="F31" i="9"/>
  <c r="G31" i="9"/>
  <c r="J31" i="9"/>
  <c r="N31" i="9" s="1"/>
  <c r="L31" i="9"/>
  <c r="O31" i="9"/>
  <c r="P31" i="9"/>
  <c r="Q31" i="9"/>
  <c r="R31" i="9" s="1"/>
  <c r="F30" i="9"/>
  <c r="G30" i="9"/>
  <c r="J30" i="9"/>
  <c r="N30" i="9" s="1"/>
  <c r="L30" i="9"/>
  <c r="O30" i="9"/>
  <c r="P30" i="9"/>
  <c r="Q30" i="9"/>
  <c r="R30" i="9"/>
  <c r="F29" i="9"/>
  <c r="G29" i="9"/>
  <c r="J29" i="9"/>
  <c r="N29" i="9" s="1"/>
  <c r="L29" i="9"/>
  <c r="O29" i="9"/>
  <c r="P29" i="9"/>
  <c r="Q29" i="9"/>
  <c r="R29" i="9"/>
  <c r="F28" i="9"/>
  <c r="G28" i="9"/>
  <c r="J28" i="9"/>
  <c r="N28" i="9"/>
  <c r="L28" i="9"/>
  <c r="O28" i="9"/>
  <c r="P28" i="9"/>
  <c r="Q28" i="9"/>
  <c r="R28" i="9" s="1"/>
  <c r="F27" i="9"/>
  <c r="G27" i="9"/>
  <c r="J27" i="9"/>
  <c r="N27" i="9" s="1"/>
  <c r="L27" i="9"/>
  <c r="O27" i="9"/>
  <c r="P27" i="9"/>
  <c r="Q27" i="9"/>
  <c r="R27" i="9" s="1"/>
  <c r="F26" i="9"/>
  <c r="G26" i="9"/>
  <c r="J26" i="9"/>
  <c r="N26" i="9" s="1"/>
  <c r="L26" i="9"/>
  <c r="O26" i="9"/>
  <c r="P26" i="9"/>
  <c r="Q26" i="9"/>
  <c r="R26" i="9"/>
  <c r="F25" i="9"/>
  <c r="G25" i="9"/>
  <c r="J25" i="9"/>
  <c r="N25" i="9" s="1"/>
  <c r="O25" i="9"/>
  <c r="P25" i="9"/>
  <c r="Q25" i="9"/>
  <c r="R25" i="9" s="1"/>
  <c r="F24" i="9"/>
  <c r="G24" i="9"/>
  <c r="J24" i="9"/>
  <c r="N24" i="9" s="1"/>
  <c r="L24" i="9"/>
  <c r="O24" i="9"/>
  <c r="P24" i="9"/>
  <c r="Q24" i="9"/>
  <c r="R24" i="9" s="1"/>
  <c r="F23" i="9"/>
  <c r="G23" i="9"/>
  <c r="J23" i="9"/>
  <c r="N23" i="9" s="1"/>
  <c r="L23" i="9"/>
  <c r="O23" i="9"/>
  <c r="P23" i="9"/>
  <c r="Q23" i="9"/>
  <c r="R23" i="9" s="1"/>
  <c r="F22" i="9"/>
  <c r="G22" i="9"/>
  <c r="J22" i="9"/>
  <c r="N22" i="9" s="1"/>
  <c r="L22" i="9"/>
  <c r="O22" i="9"/>
  <c r="P22" i="9"/>
  <c r="Q22" i="9"/>
  <c r="R22" i="9" s="1"/>
  <c r="F21" i="9"/>
  <c r="G21" i="9"/>
  <c r="J21" i="9"/>
  <c r="N21" i="9" s="1"/>
  <c r="L21" i="9"/>
  <c r="O21" i="9"/>
  <c r="P21" i="9"/>
  <c r="Q21" i="9"/>
  <c r="R21" i="9" s="1"/>
  <c r="F20" i="9"/>
  <c r="G20" i="9"/>
  <c r="J20" i="9"/>
  <c r="N20" i="9" s="1"/>
  <c r="L20" i="9"/>
  <c r="O20" i="9"/>
  <c r="P20" i="9"/>
  <c r="Q20" i="9"/>
  <c r="R20" i="9" s="1"/>
  <c r="F19" i="9"/>
  <c r="G19" i="9"/>
  <c r="J19" i="9"/>
  <c r="N19" i="9" s="1"/>
  <c r="L19" i="9"/>
  <c r="O19" i="9"/>
  <c r="P19" i="9"/>
  <c r="Q19" i="9"/>
  <c r="R19" i="9" s="1"/>
  <c r="AD18" i="9"/>
  <c r="AF18" i="9" s="1"/>
  <c r="AG18" i="9" s="1"/>
  <c r="F18" i="9"/>
  <c r="G18" i="9"/>
  <c r="J18" i="9"/>
  <c r="N18" i="9" s="1"/>
  <c r="L18" i="9"/>
  <c r="O18" i="9"/>
  <c r="P18" i="9"/>
  <c r="Q18" i="9"/>
  <c r="R18" i="9" s="1"/>
  <c r="AD17" i="9"/>
  <c r="AF17" i="9" s="1"/>
  <c r="AG17" i="9" s="1"/>
  <c r="F17" i="9"/>
  <c r="G17" i="9"/>
  <c r="J17" i="9"/>
  <c r="N17" i="9"/>
  <c r="L17" i="9"/>
  <c r="O17" i="9"/>
  <c r="P17" i="9"/>
  <c r="Q17" i="9"/>
  <c r="R17" i="9" s="1"/>
  <c r="F16" i="9"/>
  <c r="G16" i="9"/>
  <c r="J16" i="9"/>
  <c r="N16" i="9" s="1"/>
  <c r="L16" i="9"/>
  <c r="O16" i="9"/>
  <c r="P16" i="9"/>
  <c r="Q16" i="9"/>
  <c r="R16" i="9" s="1"/>
  <c r="F15" i="9"/>
  <c r="G15" i="9"/>
  <c r="J15" i="9"/>
  <c r="N15" i="9" s="1"/>
  <c r="L15" i="9"/>
  <c r="O15" i="9"/>
  <c r="P15" i="9"/>
  <c r="Q15" i="9"/>
  <c r="R15" i="9" s="1"/>
  <c r="F14" i="9"/>
  <c r="G14" i="9"/>
  <c r="J14" i="9"/>
  <c r="N14" i="9" s="1"/>
  <c r="L14" i="9"/>
  <c r="O14" i="9"/>
  <c r="P14" i="9"/>
  <c r="Q14" i="9"/>
  <c r="R14" i="9" s="1"/>
  <c r="F13" i="9"/>
  <c r="G13" i="9"/>
  <c r="J13" i="9"/>
  <c r="N13" i="9" s="1"/>
  <c r="L13" i="9"/>
  <c r="O13" i="9"/>
  <c r="P13" i="9"/>
  <c r="Q13" i="9"/>
  <c r="R13" i="9" s="1"/>
  <c r="F9" i="9"/>
  <c r="G9" i="9"/>
  <c r="J9" i="9"/>
  <c r="N9" i="9" s="1"/>
  <c r="L9" i="9"/>
  <c r="O9" i="9"/>
  <c r="P9" i="9"/>
  <c r="Q9" i="9"/>
  <c r="R9" i="9" s="1"/>
  <c r="F10" i="9"/>
  <c r="G10" i="9"/>
  <c r="J10" i="9"/>
  <c r="N10" i="9" s="1"/>
  <c r="L10" i="9"/>
  <c r="O10" i="9"/>
  <c r="P10" i="9"/>
  <c r="Q10" i="9"/>
  <c r="R10" i="9" s="1"/>
  <c r="F11" i="9"/>
  <c r="G11" i="9"/>
  <c r="J11" i="9"/>
  <c r="N11" i="9" s="1"/>
  <c r="L11" i="9"/>
  <c r="O11" i="9"/>
  <c r="P11" i="9"/>
  <c r="Q11" i="9"/>
  <c r="R11" i="9"/>
  <c r="F12" i="9"/>
  <c r="G12" i="9"/>
  <c r="J12" i="9"/>
  <c r="N12" i="9"/>
  <c r="L12" i="9"/>
  <c r="O12" i="9"/>
  <c r="P12" i="9"/>
  <c r="Q12" i="9"/>
  <c r="R12" i="9" s="1"/>
  <c r="Q8" i="9"/>
  <c r="R8" i="9" s="1"/>
  <c r="P8" i="9"/>
  <c r="O8" i="9"/>
  <c r="L8" i="9"/>
  <c r="J8" i="9"/>
  <c r="N8" i="9" s="1"/>
  <c r="G8" i="9"/>
  <c r="F8" i="9"/>
  <c r="AD7" i="9"/>
  <c r="AF7" i="9" s="1"/>
  <c r="AG7" i="9" s="1"/>
  <c r="Q7" i="9"/>
  <c r="R7" i="9" s="1"/>
  <c r="P7" i="9"/>
  <c r="O7" i="9"/>
  <c r="L7" i="9"/>
  <c r="J7" i="9"/>
  <c r="N7" i="9" s="1"/>
  <c r="G7" i="9"/>
  <c r="F7" i="9"/>
  <c r="AF6" i="9"/>
  <c r="Q6" i="9"/>
  <c r="R6" i="9" s="1"/>
  <c r="P6" i="9"/>
  <c r="O6" i="9"/>
  <c r="L6" i="9"/>
  <c r="J6" i="9"/>
  <c r="N6" i="9" s="1"/>
  <c r="G6" i="9"/>
  <c r="F6" i="9"/>
  <c r="AD5" i="9"/>
  <c r="AF5" i="9" s="1"/>
  <c r="Q5" i="9"/>
  <c r="L5" i="9"/>
  <c r="O5" i="9"/>
  <c r="P5" i="9"/>
  <c r="G5" i="9"/>
  <c r="F5" i="9"/>
  <c r="E5" i="9"/>
  <c r="Q38" i="9" l="1"/>
  <c r="E38" i="9"/>
  <c r="G28" i="1"/>
  <c r="G38" i="9"/>
  <c r="R5" i="9"/>
  <c r="O38" i="9"/>
  <c r="T38" i="9"/>
  <c r="Y38" i="9"/>
  <c r="W38" i="9"/>
  <c r="AD38" i="9"/>
  <c r="P38" i="9"/>
  <c r="F38" i="9"/>
  <c r="L38" i="9"/>
  <c r="U41" i="9"/>
  <c r="G27" i="2"/>
  <c r="N38" i="9"/>
  <c r="R38" i="9"/>
  <c r="AF38" i="9"/>
  <c r="AG5" i="9"/>
  <c r="AG38" i="9" s="1"/>
  <c r="J38" i="9"/>
  <c r="G5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tc={1F49A3D4-B187-46C3-A7BF-2B5CADCAD5B6}</author>
  </authors>
  <commentList>
    <comment ref="C7" authorId="0" shapeId="0" xr:uid="{1F49A3D4-B187-46C3-A7BF-2B5CADCAD5B6}">
      <text>
        <t>[Threaded comment]
Your version of Excel allows you to read this threaded comment; however, any edits to it will get removed if the file is opened in a newer version of Excel. Learn more: https://go.microsoft.com/fwlink/?linkid=870924
Comment:
    Negotiation to be managed by the Authority.</t>
      </text>
    </comment>
  </commentList>
</comments>
</file>

<file path=xl/sharedStrings.xml><?xml version="1.0" encoding="utf-8"?>
<sst xmlns="http://schemas.openxmlformats.org/spreadsheetml/2006/main" count="463" uniqueCount="270">
  <si>
    <t>No.</t>
  </si>
  <si>
    <t>MASS EARTH WORKS</t>
  </si>
  <si>
    <t>PAVEMENT LAYERS OF GRAVEL MATERIAL</t>
  </si>
  <si>
    <t>SUMMARY OF BILL OF QUANTITIES</t>
  </si>
  <si>
    <t>Bill No.</t>
  </si>
  <si>
    <t>Description</t>
  </si>
  <si>
    <t>Total Bill</t>
  </si>
  <si>
    <t>General Provisions</t>
  </si>
  <si>
    <t>Drainage</t>
  </si>
  <si>
    <t>Earthworks and Pavement Layers or Gravel or Crushed Stone</t>
  </si>
  <si>
    <t>Testing and Quality Control</t>
  </si>
  <si>
    <t>CARRIED TO B/Q SUMMARY</t>
  </si>
  <si>
    <t>DESCRIPTION</t>
  </si>
  <si>
    <t>UNIT</t>
  </si>
  <si>
    <t>QUANTITY</t>
  </si>
  <si>
    <t>RATE</t>
  </si>
  <si>
    <t>LS</t>
  </si>
  <si>
    <t>km</t>
  </si>
  <si>
    <t>m</t>
  </si>
  <si>
    <t>ha</t>
  </si>
  <si>
    <t>CARRIED TO SUMMARY OF B/Q</t>
  </si>
  <si>
    <t>DRAINS</t>
  </si>
  <si>
    <t>SERIES</t>
  </si>
  <si>
    <t>QUANTITIES</t>
  </si>
  <si>
    <t>ROAD NAME</t>
  </si>
  <si>
    <t>CLEARING AND GRUBBING</t>
  </si>
  <si>
    <t>CUT TO SPOIL</t>
  </si>
  <si>
    <t>SOFT</t>
  </si>
  <si>
    <t>HARD</t>
  </si>
  <si>
    <t>INTERMEDIATE</t>
  </si>
  <si>
    <t>UNSUITABLE MATERIAL</t>
  </si>
  <si>
    <t>STABLE</t>
  </si>
  <si>
    <t>UNSTABLE</t>
  </si>
  <si>
    <t>RIPPING</t>
  </si>
  <si>
    <t>SELECTED LAYER</t>
  </si>
  <si>
    <t>SUBBASE</t>
  </si>
  <si>
    <t>BASE</t>
  </si>
  <si>
    <t>MC 30</t>
  </si>
  <si>
    <t>SEALS</t>
  </si>
  <si>
    <t>SPLASHES</t>
  </si>
  <si>
    <t>CONCRETE SLABS</t>
  </si>
  <si>
    <t>CULVERT</t>
  </si>
  <si>
    <t>WIDTH,M</t>
  </si>
  <si>
    <t>CUT &amp; BORROW</t>
  </si>
  <si>
    <t>No</t>
  </si>
  <si>
    <t>2 x 900</t>
  </si>
  <si>
    <t>m3</t>
  </si>
  <si>
    <t>LINED DRAINS</t>
  </si>
  <si>
    <t>FROM</t>
  </si>
  <si>
    <t>TO</t>
  </si>
  <si>
    <t>DISTANCE</t>
  </si>
  <si>
    <t>SIDE</t>
  </si>
  <si>
    <t>TOTAL DISTANCE</t>
  </si>
  <si>
    <t>L&amp;R</t>
  </si>
  <si>
    <t>LENGTH, Km</t>
  </si>
  <si>
    <t>4m x 2m x .15</t>
  </si>
  <si>
    <t>CONCRETE</t>
  </si>
  <si>
    <t>L</t>
  </si>
  <si>
    <t>5m x 1m x 0.2m</t>
  </si>
  <si>
    <t>R</t>
  </si>
  <si>
    <t xml:space="preserve"> Total to BoQ</t>
  </si>
  <si>
    <t>P.sum</t>
  </si>
  <si>
    <t>Months</t>
  </si>
  <si>
    <t>Sub Total 2</t>
  </si>
  <si>
    <t>Add 16% VAT</t>
  </si>
  <si>
    <t>Total of Bill of Quantities to Carried to Summary of Bid Sum</t>
  </si>
  <si>
    <t>%</t>
  </si>
  <si>
    <t>(ZMW)</t>
  </si>
  <si>
    <t>st clements Road</t>
  </si>
  <si>
    <t>Musenga-New Mufurila Road</t>
  </si>
  <si>
    <t>Zambeef-Ellis</t>
  </si>
  <si>
    <t>Water Affairs-B&amp;C shop</t>
  </si>
  <si>
    <t>Kaole Road</t>
  </si>
  <si>
    <t>ZNS-Prison-M3</t>
  </si>
  <si>
    <t>Goodluck shop-Central Clinic</t>
  </si>
  <si>
    <t>PMO-Medium density-UCZ</t>
  </si>
  <si>
    <t>Bangweulu(D94)-Kasasa market</t>
  </si>
  <si>
    <t>Mukwa road</t>
  </si>
  <si>
    <t>DMO-M3</t>
  </si>
  <si>
    <t>ChitiMukulu- Chabalamuwe</t>
  </si>
  <si>
    <t>Senama Market road</t>
  </si>
  <si>
    <t>Mansa High sch road(U1)</t>
  </si>
  <si>
    <t>M3-Farm Institute</t>
  </si>
  <si>
    <t>Main Market road</t>
  </si>
  <si>
    <t>Zesco compound-New site market</t>
  </si>
  <si>
    <t>M3-Senama-Spark</t>
  </si>
  <si>
    <t>M3-MTTC-Spark</t>
  </si>
  <si>
    <t>Mulenshi (widening)</t>
  </si>
  <si>
    <t>Nsofu road</t>
  </si>
  <si>
    <t>Tarbenacle church-kasasa</t>
  </si>
  <si>
    <t>mulaba road</t>
  </si>
  <si>
    <t>president-Grave yard</t>
  </si>
  <si>
    <t>Spark guest house road</t>
  </si>
  <si>
    <t>DC Road</t>
  </si>
  <si>
    <t>PMO-via Lowdensity-Caritas</t>
  </si>
  <si>
    <t>Bus station  parking bay</t>
  </si>
  <si>
    <t>Chibote complex-Muchinka school</t>
  </si>
  <si>
    <t>ROAD BED</t>
  </si>
  <si>
    <t>Ls</t>
  </si>
  <si>
    <t>RATE (ZMW)</t>
  </si>
  <si>
    <t>Amount in ZMW</t>
  </si>
  <si>
    <t>Total of Bill nos 1 to 8 (in Zambian Kwacha)</t>
  </si>
  <si>
    <t>PMO-Medium Desity -UCZ rd</t>
  </si>
  <si>
    <t>Spark Guest House Lodge  Rd</t>
  </si>
  <si>
    <t>St Clemets Rd</t>
  </si>
  <si>
    <t>Mansa High Sch Rd</t>
  </si>
  <si>
    <t>Noname 9 Rd</t>
  </si>
  <si>
    <t>Tabernacle church- Kasasa Market</t>
  </si>
  <si>
    <t>DC Rd</t>
  </si>
  <si>
    <t>Musenga new mufulira rd</t>
  </si>
  <si>
    <t>St Clements Road</t>
  </si>
  <si>
    <t>UB</t>
  </si>
  <si>
    <t>Zambeef – Ellis Road</t>
  </si>
  <si>
    <t>Water Affairs – B&amp;C Shop Road</t>
  </si>
  <si>
    <t>UC</t>
  </si>
  <si>
    <t>ZNS – Prison – M3 Road</t>
  </si>
  <si>
    <t>Goodluck Shop – Central Clinic Road</t>
  </si>
  <si>
    <t>Mukwa Road</t>
  </si>
  <si>
    <t>DMO – M3 Road</t>
  </si>
  <si>
    <t>Chitimukulu – Chabalamuwe Road</t>
  </si>
  <si>
    <t>M3 – MTTC – Spark Road</t>
  </si>
  <si>
    <t>Senama Market Road</t>
  </si>
  <si>
    <t>Mansa High School Road</t>
  </si>
  <si>
    <t>M3 – Farm Institute Road</t>
  </si>
  <si>
    <t>Main Market Road</t>
  </si>
  <si>
    <t>Zesco Compound – New Site Market Road</t>
  </si>
  <si>
    <t>Chibote Complex – Muchinka School Road</t>
  </si>
  <si>
    <t xml:space="preserve">Nsofu Road </t>
  </si>
  <si>
    <t>Tarbenacle Church – Kasasa Road</t>
  </si>
  <si>
    <t>Mulaba Road</t>
  </si>
  <si>
    <t>President – Grave Yard Road</t>
  </si>
  <si>
    <t>Spark Guest House Road</t>
  </si>
  <si>
    <t xml:space="preserve">PMO – via Low Density – Caritas Road </t>
  </si>
  <si>
    <t>chitamba</t>
  </si>
  <si>
    <t>nshilaupa</t>
  </si>
  <si>
    <t>sister of mercy</t>
  </si>
  <si>
    <t>Katumbi</t>
  </si>
  <si>
    <t>NO.</t>
  </si>
  <si>
    <t>CLASSIFICATION</t>
  </si>
  <si>
    <t>Musenga – New Mufurila Road</t>
  </si>
  <si>
    <t>PMO – Medium Density – UCZ Road</t>
  </si>
  <si>
    <t>Nshilaupa Road</t>
  </si>
  <si>
    <t>Sister of Mercy</t>
  </si>
  <si>
    <t>Katumbi Road</t>
  </si>
  <si>
    <t>Nsofu Road</t>
  </si>
  <si>
    <t>PMO – via Low Density – Caritas Road</t>
  </si>
  <si>
    <t>Chitamba road</t>
  </si>
  <si>
    <t>TOTAL</t>
  </si>
  <si>
    <t>UC .</t>
  </si>
  <si>
    <t>Series 1000: GENERAL PROVISIONS</t>
  </si>
  <si>
    <t xml:space="preserve">CONTRACTOR'S ESTABLISHMENT ON SITE &amp; </t>
  </si>
  <si>
    <t>GENERAL OBLIGATIONS</t>
  </si>
  <si>
    <t>(a)</t>
  </si>
  <si>
    <t>(b)</t>
  </si>
  <si>
    <t>(d)</t>
  </si>
  <si>
    <t>(c) </t>
  </si>
  <si>
    <t>Value related costs</t>
  </si>
  <si>
    <t>Time related obligations</t>
  </si>
  <si>
    <t>Fixed obligations</t>
  </si>
  <si>
    <t>ACCOMMODATION OF TRAFFIC AND MAINTAINING DIVERSIONS</t>
  </si>
  <si>
    <t>Removal and grubbing of large tree stumps</t>
  </si>
  <si>
    <t>PREFABRICATED CULVERTS AND PROTECTION WORKS</t>
  </si>
  <si>
    <t>900m diameter concrete culvert .</t>
  </si>
  <si>
    <t>PITCHING STONE WORK AND PROTECION AGAINST EROSION</t>
  </si>
  <si>
    <t>Series 2000: Drainages</t>
  </si>
  <si>
    <t>Series 3000: Earthworks and Pavement Layer of Gravel or Crushed Stone</t>
  </si>
  <si>
    <t>B33.02</t>
  </si>
  <si>
    <t>B33.03</t>
  </si>
  <si>
    <t>B33.04</t>
  </si>
  <si>
    <t>Removal of rocks or rock outcrop</t>
  </si>
  <si>
    <t>B34.01</t>
  </si>
  <si>
    <t xml:space="preserve">Gravel sub-base compacted to 95% of </t>
  </si>
  <si>
    <t>thickness.</t>
  </si>
  <si>
    <t xml:space="preserve">MDD at AASHTO density, 150 layer </t>
  </si>
  <si>
    <t>m³</t>
  </si>
  <si>
    <t>Series 8000: HIV/AIDS</t>
  </si>
  <si>
    <t>HIV AND AIDS</t>
  </si>
  <si>
    <t>Work Placw HIV/AIDS awareness prevention</t>
  </si>
  <si>
    <t xml:space="preserve"> programme</t>
  </si>
  <si>
    <t>Allow for Contractor's profit and overheads on time</t>
  </si>
  <si>
    <t>80.0 (a)</t>
  </si>
  <si>
    <t>P sum</t>
  </si>
  <si>
    <t>Series 7000: Testing and Quality Control</t>
  </si>
  <si>
    <t>Testing of Materials and Workmanship</t>
  </si>
  <si>
    <t>Cost of Testing</t>
  </si>
  <si>
    <t>Charge on Prime Cost</t>
  </si>
  <si>
    <t>Psum</t>
  </si>
  <si>
    <t>HIV/ AIDS</t>
  </si>
  <si>
    <t>BILLED QUANTITY</t>
  </si>
  <si>
    <t>BILLED AMOUNT</t>
  </si>
  <si>
    <t xml:space="preserve"> BILLED QUANTITY</t>
  </si>
  <si>
    <t xml:space="preserve"> BILLED AMOUNT</t>
  </si>
  <si>
    <t>m²</t>
  </si>
  <si>
    <t>Add Contingency</t>
  </si>
  <si>
    <t>Construction of 28.2Km Maamba-Siamusamba School Junction to Devils Gorge Hydro-Electric Scheme Site</t>
  </si>
  <si>
    <t xml:space="preserve">Excess overburden </t>
  </si>
  <si>
    <t>Excess overburden borrow pit for obtaining</t>
  </si>
  <si>
    <t xml:space="preserve">BORROW PITS </t>
  </si>
  <si>
    <t>Series 6000: Structures</t>
  </si>
  <si>
    <t>STRUCTURES 6000</t>
  </si>
  <si>
    <t>EXAVATION FOR FOUNDATIONS</t>
  </si>
  <si>
    <t>For vented drift</t>
  </si>
  <si>
    <t>For non-vented drift</t>
  </si>
  <si>
    <t>For non-vented drift ramps</t>
  </si>
  <si>
    <t>For vented drift ramps</t>
  </si>
  <si>
    <t>61.05 (d) (i)</t>
  </si>
  <si>
    <t>Excavation in Hard material</t>
  </si>
  <si>
    <t xml:space="preserve">For vented drift </t>
  </si>
  <si>
    <t xml:space="preserve">For non-vented drift </t>
  </si>
  <si>
    <t>BACKFILL AND FILL NEAR STRUCTURES</t>
  </si>
  <si>
    <t>RIPRAP</t>
  </si>
  <si>
    <t>Riprap shall consist of a course or courses of large rock placed on banks slopes and toes in streams and river beds at other localities where protection of this type may be required.</t>
  </si>
  <si>
    <t>For Non-Vented drift</t>
  </si>
  <si>
    <t>For Vented drift</t>
  </si>
  <si>
    <t>FALSEWORK, FORMWORK AND CONCRETE FINISH</t>
  </si>
  <si>
    <t>150mm thick slab</t>
  </si>
  <si>
    <t>Beam not exceeding 500mm</t>
  </si>
  <si>
    <t>Class F2 Formwork to non-vented drift slab</t>
  </si>
  <si>
    <t>200mm deep by 600mm foundation strip</t>
  </si>
  <si>
    <t>250mm thick top slab</t>
  </si>
  <si>
    <t>200mm thick approach ramp</t>
  </si>
  <si>
    <t>STEEL REINFORCEMENT</t>
  </si>
  <si>
    <t>Steel reinforcement welded fabric A142 200 by 200 pitch</t>
  </si>
  <si>
    <t>for non-vented drift ramps and slab</t>
  </si>
  <si>
    <t>kg</t>
  </si>
  <si>
    <t>Steel reinforcement welded fabric A565 200 by 200 pitch</t>
  </si>
  <si>
    <t>for vented drift</t>
  </si>
  <si>
    <t>63.01 (iii)</t>
  </si>
  <si>
    <t>for foundation</t>
  </si>
  <si>
    <t>for walls</t>
  </si>
  <si>
    <t>for top slab</t>
  </si>
  <si>
    <t>for approach ramps</t>
  </si>
  <si>
    <t>CONCRETE FOR STRUCTURES</t>
  </si>
  <si>
    <t>Concrete for structures covers the manufacture, transport, placing and testing of concrete used in the works where plain, reinforced or prestressed concrete is specified</t>
  </si>
  <si>
    <t xml:space="preserve">Cast in-situ C25/20 </t>
  </si>
  <si>
    <t xml:space="preserve">walls </t>
  </si>
  <si>
    <t>top slab</t>
  </si>
  <si>
    <t>approach ramps</t>
  </si>
  <si>
    <t xml:space="preserve">for steep slope traction </t>
  </si>
  <si>
    <t>Class F2 Formwork to steep slope traction strips 75mm thick</t>
  </si>
  <si>
    <t>Structures</t>
  </si>
  <si>
    <t>(a) Girth exceeding 1.0m up to and including 2m</t>
  </si>
  <si>
    <t>(b) Girth exceeding 2m up to and including 3m</t>
  </si>
  <si>
    <t>Packed riprap critical mass</t>
  </si>
  <si>
    <t>Welded steel fabric shall comply with the requirement of SABS1024 or the equivalent. For each consignment of steel reinforcement delivered on the site, the contractor shall submit a certificate issued by a recognised testing authority to confirm that the steel complies with the specified requirement.</t>
  </si>
  <si>
    <t>Excavated areas around structures be backfilled with approved material in horizontal layers not exceeding 150mm in thickness after compaction to the level of the original ground surface. Each layer shall be moistened or dried to the optimum moisture content for the material and then compact to a density not of not less than 90% of modified AASHTO density for soils and gravels and not less than 100% of modified AASHTO density for cohesionless sand or the density of the surrounding soil whichever shall be less, except that in the road prism the material shall be compacted to a density of not less than 93% of modified AASHTO density</t>
  </si>
  <si>
    <t>Formwork covers the design, supply and erection of all falsework and formwork used in the construction of permanent work.</t>
  </si>
  <si>
    <t>Other special tests requested by the Engineer</t>
  </si>
  <si>
    <t>The Contactor's general obligation (not limited to setting his organisation, camps accommodation on their site and their removal on completion; complying with the requirements of the General Conditions of Contract and Section 1200, including affecting insurance and sureties required; all general site overheads, profits, financing costs, risk, legal and contractual responsibilities and other costs and obligations of a preliminary or general in nature which are not specifically measured for payment under other items of payment; Section 1300 of the specific refers)</t>
  </si>
  <si>
    <t>Provide and install project signboard (2No.s) as per drawing</t>
  </si>
  <si>
    <t>10.5m of clearing and grabbing including removal of stumps less than 1m girth</t>
  </si>
  <si>
    <t>Provide for the passage of traffic including watching, maintenance temporal signs, barricades, etc necessary for the safe and movement of traffic throughout or past the works.</t>
  </si>
  <si>
    <t>Excavation and shaping of open drains including trapezoidal drains as shown on the drawing</t>
  </si>
  <si>
    <t>Provide and install new culvert pipes 4m length each each on type A bedding complete with standard inlet and outlet structure channels and aprons including  rip/rap as shown on the drawings.</t>
  </si>
  <si>
    <t>Construction of masonry lined side drains in accordance with the drawings or as directed by the Engineer.</t>
  </si>
  <si>
    <t>Borrow pit includes negotiations with owners of the land on which borrow areas are situated, clearing the site, stripping and disposing of excess overburden, excavating selected material for use in the works and finishing of the borrow area.</t>
  </si>
  <si>
    <t>Create the standard cross section as shown in the drawings including all longitudinal and trapezoidal drains - minor reshaping (Standard 4.5m carriageway)</t>
  </si>
  <si>
    <t>Cut and borrow to fill, including free-haul up to 10km. Fill material in compacted layer thickness of 200mm and less at localised low areas as directed by the Engineer.</t>
  </si>
  <si>
    <t>Excavate to spoil unsuitable material as directed by the Engineer</t>
  </si>
  <si>
    <t>Pavement layers constructed from suitable selected gravel taken cut or borrow to fill in layer thickness of 200mm or less in at localised low areas as directed by the Engineer including including free haul up to 10km.</t>
  </si>
  <si>
    <t>Gravel basecourse compacted to 95% of MDD at AASHTO density, 150 layer thickness.</t>
  </si>
  <si>
    <t>Overhaul on gravel material in excess of 10km</t>
  </si>
  <si>
    <t>m³/km</t>
  </si>
  <si>
    <t>Shall include excavations not provided for elsewhere in the specification, which one required for founding the structures as well as for excavation required in respect of the demolition, extension or modification of existing bridges and culverts</t>
  </si>
  <si>
    <t>Class F2 Formwork to vented drift 250mm thick wall</t>
  </si>
  <si>
    <t>for vented drift foundation</t>
  </si>
  <si>
    <t xml:space="preserve">Cast in-situ C15/20 Blinding 50mm thick for vented drift </t>
  </si>
  <si>
    <t>Cast in-situ C25/20, 75mm thick for steep slope traction strips</t>
  </si>
  <si>
    <t>ITEM NO.</t>
  </si>
  <si>
    <t xml:space="preserve">PAYMENT REFERS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</si>
</sst>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000"/>
    <numFmt numFmtId="166" formatCode="_(* #,##0_);_(* \(#,##0\);_(* &quot;-&quot;??_);_(@_)"/>
  </numFmts>
  <fonts count="20" x14ac:knownFonts="1">
    <font>
      <sz val="11"/>
      <color theme="1"/>
      <name val="Calibri"/>
      <family val="2"/>
      <scheme val="minor"/>
    </font>
    <font>
      <sz val="11"/>
      <color indexed="8"/>
      <name val="Calibri"/>
      <family val="2"/>
    </font>
    <font>
      <sz val="8"/>
      <name val="Calibri"/>
      <family val="2"/>
    </font>
    <font>
      <sz val="11"/>
      <color theme="1"/>
      <name val="Calibri"/>
      <family val="2"/>
      <scheme val="minor"/>
    </font>
    <font>
      <b/>
      <sz val="11"/>
      <color theme="1"/>
      <name val="Calibri"/>
      <family val="2"/>
      <scheme val="minor"/>
    </font>
    <font>
      <sz val="10"/>
      <name val="Arial"/>
      <family val="2"/>
    </font>
    <font>
      <sz val="11"/>
      <color theme="1"/>
      <name val="Candara"/>
      <family val="2"/>
    </font>
    <font>
      <b/>
      <sz val="9"/>
      <color theme="1"/>
      <name val="Times New Roman"/>
      <family val="1"/>
    </font>
    <font>
      <sz val="12"/>
      <color theme="1"/>
      <name val="Times New Roman"/>
      <family val="1"/>
    </font>
    <font>
      <b/>
      <sz val="12"/>
      <color theme="1"/>
      <name val="Times New Roman"/>
      <family val="1"/>
    </font>
    <font>
      <sz val="8"/>
      <name val="Calibri"/>
      <family val="2"/>
      <scheme val="minor"/>
    </font>
    <font>
      <b/>
      <sz val="11"/>
      <color theme="1"/>
      <name val="Arial"/>
      <family val="2"/>
    </font>
    <font>
      <b/>
      <sz val="11"/>
      <color indexed="8"/>
      <name val="Arial"/>
      <family val="2"/>
    </font>
    <font>
      <sz val="11"/>
      <color theme="1"/>
      <name val="Arial"/>
      <family val="2"/>
    </font>
    <font>
      <sz val="11"/>
      <color indexed="8"/>
      <name val="Arial"/>
      <family val="2"/>
    </font>
    <font>
      <b/>
      <u/>
      <sz val="11"/>
      <name val="Arial"/>
      <family val="2"/>
    </font>
    <font>
      <sz val="11"/>
      <color rgb="FF000000"/>
      <name val="Arial"/>
      <family val="2"/>
    </font>
    <font>
      <sz val="11"/>
      <name val="Arial"/>
      <family val="2"/>
    </font>
    <font>
      <b/>
      <sz val="11"/>
      <name val="Arial"/>
      <family val="2"/>
    </font>
    <font>
      <b/>
      <u/>
      <sz val="11"/>
      <color indexed="8"/>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s>
  <cellStyleXfs count="5">
    <xf numFmtId="0" fontId="0" fillId="0" borderId="0"/>
    <xf numFmtId="43" fontId="1" fillId="0" borderId="0" applyFont="0" applyFill="0" applyBorder="0" applyAlignment="0" applyProtection="0"/>
    <xf numFmtId="164" fontId="1" fillId="0" borderId="0" applyFont="0" applyFill="0" applyBorder="0" applyAlignment="0" applyProtection="0"/>
    <xf numFmtId="0" fontId="5" fillId="0" borderId="0"/>
    <xf numFmtId="164" fontId="5" fillId="0" borderId="0" applyFont="0" applyFill="0" applyBorder="0" applyAlignment="0" applyProtection="0"/>
  </cellStyleXfs>
  <cellXfs count="224">
    <xf numFmtId="0" fontId="0" fillId="0" borderId="0" xfId="0"/>
    <xf numFmtId="165" fontId="0" fillId="0" borderId="12" xfId="0" applyNumberFormat="1" applyBorder="1"/>
    <xf numFmtId="43" fontId="3" fillId="0" borderId="0" xfId="1" applyFont="1"/>
    <xf numFmtId="43" fontId="0" fillId="0" borderId="0" xfId="0" applyNumberFormat="1"/>
    <xf numFmtId="165" fontId="0" fillId="0" borderId="0" xfId="0" applyNumberFormat="1"/>
    <xf numFmtId="0" fontId="4" fillId="0" borderId="0" xfId="0" applyFont="1"/>
    <xf numFmtId="0" fontId="0" fillId="2" borderId="0" xfId="0" applyFill="1"/>
    <xf numFmtId="0" fontId="7" fillId="0" borderId="17" xfId="0" applyFont="1" applyBorder="1" applyAlignment="1">
      <alignment vertical="center" wrapText="1"/>
    </xf>
    <xf numFmtId="0" fontId="0" fillId="0" borderId="18" xfId="0" applyBorder="1"/>
    <xf numFmtId="0" fontId="6" fillId="0" borderId="18" xfId="0" applyFont="1" applyBorder="1"/>
    <xf numFmtId="0" fontId="6" fillId="0" borderId="18" xfId="0" applyFont="1" applyBorder="1" applyAlignment="1">
      <alignment wrapText="1"/>
    </xf>
    <xf numFmtId="0" fontId="0" fillId="0" borderId="17" xfId="0" applyBorder="1"/>
    <xf numFmtId="0" fontId="6" fillId="0" borderId="17" xfId="0" applyFont="1" applyBorder="1"/>
    <xf numFmtId="0" fontId="0" fillId="2" borderId="18" xfId="0" applyFill="1" applyBorder="1"/>
    <xf numFmtId="0" fontId="6" fillId="2" borderId="18" xfId="0" applyFont="1" applyFill="1" applyBorder="1"/>
    <xf numFmtId="0" fontId="8" fillId="3" borderId="0" xfId="0" applyFont="1" applyFill="1"/>
    <xf numFmtId="0" fontId="8" fillId="0" borderId="0" xfId="0" applyFont="1"/>
    <xf numFmtId="0" fontId="9" fillId="0" borderId="0" xfId="0" applyFont="1"/>
    <xf numFmtId="0" fontId="9" fillId="0" borderId="0" xfId="0" applyFont="1" applyAlignment="1">
      <alignment vertical="center"/>
    </xf>
    <xf numFmtId="0" fontId="12" fillId="3" borderId="0" xfId="0" applyFont="1" applyFill="1"/>
    <xf numFmtId="0" fontId="13" fillId="3" borderId="0" xfId="0" applyFont="1" applyFill="1"/>
    <xf numFmtId="0" fontId="14" fillId="3" borderId="7" xfId="0" applyFont="1" applyFill="1" applyBorder="1" applyAlignment="1">
      <alignment vertical="top" wrapText="1"/>
    </xf>
    <xf numFmtId="0" fontId="14" fillId="3" borderId="1" xfId="0" applyFont="1" applyFill="1" applyBorder="1" applyAlignment="1">
      <alignment vertical="top" wrapText="1"/>
    </xf>
    <xf numFmtId="0" fontId="12" fillId="3" borderId="3" xfId="0" applyFont="1" applyFill="1" applyBorder="1" applyAlignment="1">
      <alignment horizontal="center" vertical="top" wrapText="1"/>
    </xf>
    <xf numFmtId="0" fontId="12" fillId="3" borderId="8" xfId="0" applyFont="1" applyFill="1" applyBorder="1" applyAlignment="1">
      <alignment vertical="top" wrapText="1"/>
    </xf>
    <xf numFmtId="0" fontId="12" fillId="3" borderId="5" xfId="0" applyFont="1" applyFill="1" applyBorder="1" applyAlignment="1">
      <alignment vertical="top" wrapText="1"/>
    </xf>
    <xf numFmtId="0" fontId="12" fillId="3" borderId="6" xfId="0" applyFont="1" applyFill="1" applyBorder="1" applyAlignment="1">
      <alignment horizontal="center" vertical="top" wrapText="1"/>
    </xf>
    <xf numFmtId="0" fontId="14" fillId="3" borderId="9" xfId="0" applyFont="1" applyFill="1" applyBorder="1" applyAlignment="1">
      <alignment vertical="top" wrapText="1"/>
    </xf>
    <xf numFmtId="0" fontId="13" fillId="3" borderId="2" xfId="0" applyFont="1" applyFill="1" applyBorder="1" applyAlignment="1">
      <alignment vertical="top" wrapText="1"/>
    </xf>
    <xf numFmtId="0" fontId="14" fillId="3" borderId="8" xfId="0" applyFont="1" applyFill="1" applyBorder="1" applyAlignment="1">
      <alignment vertical="top" wrapText="1"/>
    </xf>
    <xf numFmtId="0" fontId="14" fillId="3" borderId="5" xfId="0" applyFont="1" applyFill="1" applyBorder="1" applyAlignment="1">
      <alignment vertical="top" wrapText="1"/>
    </xf>
    <xf numFmtId="0" fontId="14" fillId="3" borderId="8" xfId="0" applyFont="1" applyFill="1" applyBorder="1" applyAlignment="1">
      <alignment horizontal="center" vertical="top" wrapText="1"/>
    </xf>
    <xf numFmtId="164" fontId="14" fillId="3" borderId="5" xfId="2" applyFont="1" applyFill="1" applyBorder="1" applyAlignment="1">
      <alignment vertical="top" wrapText="1"/>
    </xf>
    <xf numFmtId="0" fontId="14" fillId="3" borderId="2" xfId="0" applyFont="1" applyFill="1" applyBorder="1" applyAlignment="1">
      <alignment vertical="top" wrapText="1"/>
    </xf>
    <xf numFmtId="164" fontId="14" fillId="3" borderId="2" xfId="2" applyFont="1" applyFill="1" applyBorder="1" applyAlignment="1">
      <alignment vertical="top" wrapText="1"/>
    </xf>
    <xf numFmtId="0" fontId="14" fillId="3" borderId="9" xfId="0" applyFont="1" applyFill="1" applyBorder="1" applyAlignment="1">
      <alignment horizontal="center" vertical="top" wrapText="1"/>
    </xf>
    <xf numFmtId="0" fontId="13" fillId="3" borderId="9" xfId="0" applyFont="1" applyFill="1" applyBorder="1" applyAlignment="1">
      <alignment vertical="top" wrapText="1"/>
    </xf>
    <xf numFmtId="0" fontId="13" fillId="3" borderId="8" xfId="0" applyFont="1" applyFill="1" applyBorder="1" applyAlignment="1">
      <alignment vertical="top" wrapText="1"/>
    </xf>
    <xf numFmtId="0" fontId="12" fillId="3" borderId="2" xfId="0" applyFont="1" applyFill="1" applyBorder="1" applyAlignment="1">
      <alignment vertical="top" wrapText="1"/>
    </xf>
    <xf numFmtId="0" fontId="12" fillId="3" borderId="1" xfId="0" applyFont="1" applyFill="1" applyBorder="1" applyAlignment="1">
      <alignment vertical="top" wrapText="1"/>
    </xf>
    <xf numFmtId="0" fontId="12" fillId="0" borderId="0" xfId="0" applyFont="1"/>
    <xf numFmtId="0" fontId="11" fillId="0" borderId="0" xfId="0" applyFont="1" applyAlignment="1">
      <alignment horizontal="center"/>
    </xf>
    <xf numFmtId="0" fontId="13" fillId="0" borderId="0" xfId="0" applyFont="1"/>
    <xf numFmtId="43" fontId="13" fillId="0" borderId="0" xfId="1" applyFont="1"/>
    <xf numFmtId="0" fontId="12" fillId="0" borderId="5" xfId="0" applyFont="1" applyBorder="1" applyAlignment="1">
      <alignment vertical="top" wrapText="1"/>
    </xf>
    <xf numFmtId="2" fontId="12" fillId="0" borderId="5" xfId="0" applyNumberFormat="1" applyFont="1" applyBorder="1" applyAlignment="1">
      <alignment horizontal="center" vertical="top" wrapText="1"/>
    </xf>
    <xf numFmtId="0" fontId="12" fillId="0" borderId="0" xfId="0" applyFont="1" applyAlignment="1">
      <alignment vertical="top" wrapText="1"/>
    </xf>
    <xf numFmtId="0" fontId="14" fillId="0" borderId="5" xfId="0" applyFont="1" applyBorder="1" applyAlignment="1">
      <alignment vertical="top" wrapText="1"/>
    </xf>
    <xf numFmtId="0" fontId="14" fillId="0" borderId="6" xfId="0" applyFont="1" applyBorder="1" applyAlignment="1">
      <alignment vertical="top" wrapText="1"/>
    </xf>
    <xf numFmtId="43" fontId="14" fillId="0" borderId="5" xfId="1" applyFont="1" applyBorder="1" applyAlignment="1">
      <alignment vertical="top" wrapText="1"/>
    </xf>
    <xf numFmtId="43" fontId="14" fillId="0" borderId="6" xfId="1" applyFont="1" applyBorder="1" applyAlignment="1">
      <alignment horizontal="right" vertical="top" wrapText="1"/>
    </xf>
    <xf numFmtId="2" fontId="14" fillId="0" borderId="5" xfId="0" applyNumberFormat="1" applyFont="1" applyBorder="1" applyAlignment="1">
      <alignment horizontal="center" vertical="center" wrapText="1"/>
    </xf>
    <xf numFmtId="0" fontId="14" fillId="0" borderId="0" xfId="0" applyFont="1" applyAlignment="1">
      <alignment vertical="center" wrapText="1"/>
    </xf>
    <xf numFmtId="0" fontId="14" fillId="0" borderId="5" xfId="0" applyFont="1" applyBorder="1" applyAlignment="1">
      <alignment horizontal="center" vertical="top" wrapText="1"/>
    </xf>
    <xf numFmtId="0" fontId="14" fillId="0" borderId="0" xfId="0" applyFont="1" applyAlignment="1">
      <alignment horizontal="left" vertical="top" wrapText="1"/>
    </xf>
    <xf numFmtId="43" fontId="13" fillId="0" borderId="5" xfId="1" applyFont="1" applyBorder="1" applyAlignment="1">
      <alignment vertical="top" wrapText="1"/>
    </xf>
    <xf numFmtId="43" fontId="13" fillId="0" borderId="6" xfId="1" applyFont="1" applyBorder="1" applyAlignment="1">
      <alignment vertical="top" wrapText="1"/>
    </xf>
    <xf numFmtId="43" fontId="14" fillId="0" borderId="5" xfId="1" applyFont="1" applyBorder="1" applyAlignment="1">
      <alignment horizontal="center" vertical="top" wrapText="1"/>
    </xf>
    <xf numFmtId="0" fontId="14" fillId="0" borderId="0" xfId="0" applyFont="1" applyAlignment="1">
      <alignment horizontal="left" vertical="top" wrapText="1" indent="5"/>
    </xf>
    <xf numFmtId="0" fontId="13" fillId="0" borderId="5" xfId="1" applyNumberFormat="1" applyFont="1" applyFill="1" applyBorder="1" applyAlignment="1">
      <alignment horizontal="center"/>
    </xf>
    <xf numFmtId="2" fontId="11" fillId="0" borderId="5" xfId="0" applyNumberFormat="1" applyFont="1" applyBorder="1" applyAlignment="1">
      <alignment horizontal="center"/>
    </xf>
    <xf numFmtId="0" fontId="12" fillId="0" borderId="0" xfId="0" applyFont="1" applyAlignment="1">
      <alignment vertical="top"/>
    </xf>
    <xf numFmtId="0" fontId="13" fillId="0" borderId="5" xfId="0" applyFont="1" applyBorder="1" applyAlignment="1">
      <alignment horizontal="center"/>
    </xf>
    <xf numFmtId="0" fontId="13" fillId="0" borderId="5" xfId="0" applyFont="1" applyBorder="1"/>
    <xf numFmtId="43" fontId="13" fillId="0" borderId="5" xfId="1" applyFont="1" applyFill="1" applyBorder="1" applyAlignment="1"/>
    <xf numFmtId="2" fontId="13" fillId="0" borderId="5" xfId="0" applyNumberFormat="1" applyFont="1" applyBorder="1" applyAlignment="1">
      <alignment horizontal="center" vertical="center"/>
    </xf>
    <xf numFmtId="0" fontId="14" fillId="0" borderId="0" xfId="0" applyFont="1" applyAlignment="1">
      <alignment vertical="top" wrapText="1"/>
    </xf>
    <xf numFmtId="3" fontId="14" fillId="0" borderId="5" xfId="1" applyNumberFormat="1" applyFont="1" applyBorder="1" applyAlignment="1">
      <alignment horizontal="right" vertical="top" wrapText="1"/>
    </xf>
    <xf numFmtId="43" fontId="13" fillId="0" borderId="0" xfId="1" applyFont="1" applyBorder="1" applyAlignment="1">
      <alignment vertical="top" wrapText="1"/>
    </xf>
    <xf numFmtId="2" fontId="13" fillId="0" borderId="5" xfId="0" applyNumberFormat="1" applyFont="1" applyBorder="1" applyAlignment="1">
      <alignment horizontal="center"/>
    </xf>
    <xf numFmtId="0" fontId="13" fillId="0" borderId="0" xfId="0" applyFont="1" applyAlignment="1">
      <alignment vertical="top" wrapText="1"/>
    </xf>
    <xf numFmtId="2" fontId="11" fillId="0" borderId="8" xfId="0" applyNumberFormat="1" applyFont="1" applyBorder="1" applyAlignment="1">
      <alignment horizontal="center"/>
    </xf>
    <xf numFmtId="0" fontId="13" fillId="0" borderId="5" xfId="0" applyFont="1" applyBorder="1" applyAlignment="1">
      <alignment vertical="top" wrapText="1"/>
    </xf>
    <xf numFmtId="0" fontId="13" fillId="0" borderId="6" xfId="0" applyFont="1" applyBorder="1" applyAlignment="1">
      <alignment horizontal="center"/>
    </xf>
    <xf numFmtId="0" fontId="11" fillId="0" borderId="8" xfId="0" applyFont="1" applyBorder="1" applyAlignment="1">
      <alignment horizontal="center"/>
    </xf>
    <xf numFmtId="43" fontId="13" fillId="0" borderId="6" xfId="1" applyFont="1" applyFill="1" applyBorder="1" applyAlignment="1"/>
    <xf numFmtId="43" fontId="13" fillId="0" borderId="10" xfId="1" applyFont="1" applyFill="1" applyBorder="1" applyAlignment="1"/>
    <xf numFmtId="0" fontId="11" fillId="0" borderId="10" xfId="0" applyFont="1" applyBorder="1" applyAlignment="1">
      <alignment horizontal="center"/>
    </xf>
    <xf numFmtId="0" fontId="14" fillId="0" borderId="15" xfId="0" applyFont="1" applyBorder="1" applyAlignment="1">
      <alignment vertical="top" wrapText="1"/>
    </xf>
    <xf numFmtId="0" fontId="13" fillId="0" borderId="10" xfId="0" applyFont="1" applyBorder="1" applyAlignment="1">
      <alignment horizontal="center"/>
    </xf>
    <xf numFmtId="0" fontId="13" fillId="0" borderId="10" xfId="0" applyFont="1" applyBorder="1"/>
    <xf numFmtId="43" fontId="11" fillId="0" borderId="16" xfId="1" applyFont="1" applyFill="1" applyBorder="1" applyAlignment="1">
      <alignment horizontal="right" vertical="center"/>
    </xf>
    <xf numFmtId="43" fontId="13" fillId="0" borderId="0" xfId="1" applyFont="1" applyFill="1" applyBorder="1" applyAlignment="1"/>
    <xf numFmtId="0" fontId="14" fillId="0" borderId="0" xfId="0" applyFont="1" applyAlignment="1">
      <alignment wrapText="1"/>
    </xf>
    <xf numFmtId="0" fontId="13" fillId="0" borderId="0" xfId="0" applyFont="1" applyAlignment="1">
      <alignment horizontal="center"/>
    </xf>
    <xf numFmtId="43" fontId="13" fillId="0" borderId="0" xfId="1" applyFont="1" applyFill="1" applyAlignment="1"/>
    <xf numFmtId="43" fontId="13" fillId="0" borderId="0" xfId="1" applyFont="1" applyAlignment="1"/>
    <xf numFmtId="0" fontId="13" fillId="0" borderId="8" xfId="0" applyFont="1" applyBorder="1" applyAlignment="1">
      <alignment horizontal="center"/>
    </xf>
    <xf numFmtId="43" fontId="13" fillId="0" borderId="0" xfId="1" applyFont="1" applyAlignment="1">
      <alignment horizontal="center"/>
    </xf>
    <xf numFmtId="0" fontId="11" fillId="0" borderId="0" xfId="0" applyFont="1"/>
    <xf numFmtId="43" fontId="11" fillId="0" borderId="0" xfId="1" applyFont="1"/>
    <xf numFmtId="0" fontId="14" fillId="0" borderId="1" xfId="0" applyFont="1" applyBorder="1" applyAlignment="1">
      <alignment vertical="top" wrapText="1"/>
    </xf>
    <xf numFmtId="2" fontId="14" fillId="0" borderId="1" xfId="0" applyNumberFormat="1" applyFont="1" applyBorder="1" applyAlignment="1">
      <alignment horizontal="left" vertical="top" wrapText="1"/>
    </xf>
    <xf numFmtId="0" fontId="12" fillId="0" borderId="7" xfId="0" applyFont="1" applyBorder="1" applyAlignment="1">
      <alignment vertical="top" wrapText="1"/>
    </xf>
    <xf numFmtId="43" fontId="14" fillId="0" borderId="6" xfId="1" applyFont="1" applyBorder="1" applyAlignment="1">
      <alignment horizontal="center" vertical="top" wrapText="1"/>
    </xf>
    <xf numFmtId="43" fontId="14" fillId="0" borderId="1" xfId="1" applyFont="1" applyBorder="1" applyAlignment="1">
      <alignment vertical="top" wrapText="1"/>
    </xf>
    <xf numFmtId="0" fontId="14" fillId="0" borderId="5" xfId="0" applyFont="1" applyBorder="1" applyAlignment="1">
      <alignment horizontal="left" vertical="top" wrapText="1"/>
    </xf>
    <xf numFmtId="0" fontId="14" fillId="0" borderId="8" xfId="0" applyFont="1" applyBorder="1" applyAlignment="1">
      <alignment vertical="top" wrapText="1"/>
    </xf>
    <xf numFmtId="166" fontId="13" fillId="0" borderId="5" xfId="1" applyNumberFormat="1" applyFont="1" applyBorder="1" applyAlignment="1">
      <alignment horizontal="left" vertical="top" wrapText="1"/>
    </xf>
    <xf numFmtId="0" fontId="14" fillId="0" borderId="8" xfId="0" applyFont="1" applyBorder="1" applyAlignment="1">
      <alignment horizontal="left" vertical="top" wrapText="1"/>
    </xf>
    <xf numFmtId="2" fontId="14" fillId="0" borderId="8" xfId="0" applyNumberFormat="1" applyFont="1" applyBorder="1" applyAlignment="1">
      <alignment horizontal="left" vertical="top" wrapText="1"/>
    </xf>
    <xf numFmtId="43" fontId="13" fillId="0" borderId="6" xfId="1" applyFont="1" applyFill="1" applyBorder="1" applyAlignment="1">
      <alignment horizontal="center" vertical="top" wrapText="1"/>
    </xf>
    <xf numFmtId="43" fontId="14" fillId="0" borderId="6" xfId="1" applyFont="1" applyFill="1" applyBorder="1" applyAlignment="1">
      <alignment horizontal="center" vertical="top" wrapText="1"/>
    </xf>
    <xf numFmtId="43" fontId="14" fillId="0" borderId="5" xfId="1" applyFont="1" applyFill="1" applyBorder="1" applyAlignment="1">
      <alignment horizontal="center" vertical="top" wrapText="1"/>
    </xf>
    <xf numFmtId="43" fontId="13" fillId="0" borderId="5" xfId="1" applyFont="1" applyFill="1" applyBorder="1" applyAlignment="1">
      <alignment horizontal="right" vertical="top" wrapText="1"/>
    </xf>
    <xf numFmtId="43" fontId="13" fillId="0" borderId="5" xfId="1" applyFont="1" applyFill="1" applyBorder="1" applyAlignment="1">
      <alignment horizontal="left" vertical="top" wrapText="1"/>
    </xf>
    <xf numFmtId="43" fontId="13" fillId="0" borderId="5" xfId="1" applyFont="1" applyFill="1" applyBorder="1" applyAlignment="1">
      <alignment vertical="top" wrapText="1"/>
    </xf>
    <xf numFmtId="1" fontId="14" fillId="0" borderId="5" xfId="1" applyNumberFormat="1" applyFont="1" applyFill="1" applyBorder="1" applyAlignment="1">
      <alignment horizontal="center" vertical="top" wrapText="1"/>
    </xf>
    <xf numFmtId="2" fontId="14" fillId="0" borderId="5" xfId="0" applyNumberFormat="1" applyFont="1" applyBorder="1" applyAlignment="1">
      <alignment horizontal="left" vertical="top" wrapText="1"/>
    </xf>
    <xf numFmtId="0" fontId="12" fillId="0" borderId="8" xfId="0" applyFont="1" applyBorder="1" applyAlignment="1">
      <alignment horizontal="left" vertical="top" wrapText="1"/>
    </xf>
    <xf numFmtId="0" fontId="14" fillId="0" borderId="5" xfId="1" applyNumberFormat="1" applyFont="1" applyFill="1" applyBorder="1" applyAlignment="1">
      <alignment horizontal="center" vertical="top" wrapText="1"/>
    </xf>
    <xf numFmtId="166" fontId="13" fillId="0" borderId="5" xfId="1" applyNumberFormat="1" applyFont="1" applyFill="1" applyBorder="1" applyAlignment="1">
      <alignment horizontal="right" vertical="top" wrapText="1"/>
    </xf>
    <xf numFmtId="1" fontId="14" fillId="0" borderId="5" xfId="0" applyNumberFormat="1" applyFont="1" applyBorder="1" applyAlignment="1">
      <alignment horizontal="center" vertical="top" wrapText="1"/>
    </xf>
    <xf numFmtId="0" fontId="13" fillId="0" borderId="5" xfId="1" applyNumberFormat="1" applyFont="1" applyFill="1" applyBorder="1" applyAlignment="1">
      <alignment vertical="top" wrapText="1"/>
    </xf>
    <xf numFmtId="0" fontId="14" fillId="0" borderId="10" xfId="0" applyFont="1" applyBorder="1" applyAlignment="1">
      <alignment horizontal="center" vertical="top" wrapText="1"/>
    </xf>
    <xf numFmtId="0" fontId="14" fillId="0" borderId="11" xfId="0" applyFont="1" applyBorder="1" applyAlignment="1">
      <alignment horizontal="left" vertical="top" wrapText="1"/>
    </xf>
    <xf numFmtId="0" fontId="14" fillId="0" borderId="11" xfId="0" applyFont="1" applyBorder="1" applyAlignment="1">
      <alignment horizontal="center" vertical="top" wrapText="1"/>
    </xf>
    <xf numFmtId="43" fontId="14" fillId="0" borderId="10" xfId="1" applyFont="1" applyFill="1" applyBorder="1" applyAlignment="1">
      <alignment vertical="top" wrapText="1"/>
    </xf>
    <xf numFmtId="43" fontId="14" fillId="0" borderId="10" xfId="1" applyFont="1" applyFill="1" applyBorder="1" applyAlignment="1">
      <alignment horizontal="center" vertical="top" wrapText="1"/>
    </xf>
    <xf numFmtId="43" fontId="12" fillId="0" borderId="10" xfId="1" applyFont="1" applyFill="1" applyBorder="1" applyAlignment="1">
      <alignment vertical="top" wrapText="1"/>
    </xf>
    <xf numFmtId="0" fontId="14" fillId="0" borderId="0" xfId="0" applyFont="1" applyAlignment="1">
      <alignment horizontal="left" wrapText="1"/>
    </xf>
    <xf numFmtId="0" fontId="14" fillId="0" borderId="0" xfId="0" applyFont="1" applyAlignment="1">
      <alignment horizontal="center" wrapText="1"/>
    </xf>
    <xf numFmtId="43" fontId="14" fillId="0" borderId="0" xfId="1" applyFont="1" applyFill="1" applyAlignment="1">
      <alignment wrapText="1"/>
    </xf>
    <xf numFmtId="0" fontId="14" fillId="0" borderId="0" xfId="0" applyFont="1"/>
    <xf numFmtId="0" fontId="13" fillId="0" borderId="0" xfId="0" applyFont="1" applyAlignment="1">
      <alignment horizontal="left"/>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2" fillId="4" borderId="3" xfId="0" applyFont="1" applyFill="1" applyBorder="1" applyAlignment="1">
      <alignment horizontal="center" vertical="center" wrapText="1"/>
    </xf>
    <xf numFmtId="43" fontId="12" fillId="4" borderId="3" xfId="1" applyFont="1" applyFill="1" applyBorder="1" applyAlignment="1">
      <alignment horizontal="center" vertical="top" wrapText="1"/>
    </xf>
    <xf numFmtId="0" fontId="12" fillId="4" borderId="4" xfId="0" applyFont="1" applyFill="1" applyBorder="1" applyAlignment="1">
      <alignment horizontal="center" vertical="center" wrapText="1"/>
    </xf>
    <xf numFmtId="43" fontId="12" fillId="4" borderId="4" xfId="1" applyFont="1" applyFill="1" applyBorder="1" applyAlignment="1">
      <alignment horizontal="center" vertical="top" wrapText="1"/>
    </xf>
    <xf numFmtId="43" fontId="12" fillId="4" borderId="1" xfId="1" applyFont="1" applyFill="1" applyBorder="1" applyAlignment="1">
      <alignment horizontal="center" wrapText="1"/>
    </xf>
    <xf numFmtId="43" fontId="12" fillId="4" borderId="3" xfId="1" applyFont="1" applyFill="1" applyBorder="1" applyAlignment="1">
      <alignment horizontal="center" wrapText="1"/>
    </xf>
    <xf numFmtId="43" fontId="12" fillId="4" borderId="2" xfId="1" applyFont="1" applyFill="1" applyBorder="1" applyAlignment="1">
      <alignment horizontal="center" wrapText="1"/>
    </xf>
    <xf numFmtId="0" fontId="12" fillId="0" borderId="0" xfId="0" applyFont="1" applyAlignment="1">
      <alignment horizontal="left"/>
    </xf>
    <xf numFmtId="43" fontId="11" fillId="0" borderId="0" xfId="1" applyFont="1" applyAlignment="1">
      <alignment horizontal="center"/>
    </xf>
    <xf numFmtId="0" fontId="12" fillId="0" borderId="8" xfId="0" applyFont="1" applyBorder="1" applyAlignment="1">
      <alignment horizontal="center" vertical="top" wrapText="1"/>
    </xf>
    <xf numFmtId="0" fontId="12" fillId="0" borderId="5" xfId="0" applyFont="1" applyBorder="1" applyAlignment="1">
      <alignment horizontal="center" vertical="top" wrapText="1"/>
    </xf>
    <xf numFmtId="43" fontId="12" fillId="0" borderId="5" xfId="1" applyFont="1" applyBorder="1" applyAlignment="1">
      <alignment horizontal="center" vertical="top" wrapText="1"/>
    </xf>
    <xf numFmtId="43" fontId="12" fillId="0" borderId="6" xfId="1" applyFont="1" applyBorder="1" applyAlignment="1">
      <alignment horizontal="right" vertical="top" wrapText="1"/>
    </xf>
    <xf numFmtId="0" fontId="14" fillId="0" borderId="8" xfId="0" applyFont="1" applyBorder="1" applyAlignment="1">
      <alignment horizontal="center" vertical="top" wrapText="1"/>
    </xf>
    <xf numFmtId="0" fontId="16" fillId="0" borderId="0" xfId="0" applyFont="1" applyAlignment="1">
      <alignment vertical="top" wrapText="1"/>
    </xf>
    <xf numFmtId="2" fontId="14" fillId="0" borderId="5" xfId="0" applyNumberFormat="1" applyFont="1" applyBorder="1" applyAlignment="1">
      <alignment horizontal="center" vertical="top" wrapText="1"/>
    </xf>
    <xf numFmtId="43" fontId="14" fillId="0" borderId="6" xfId="1" applyFont="1" applyBorder="1" applyAlignment="1">
      <alignment vertical="top" wrapText="1"/>
    </xf>
    <xf numFmtId="3" fontId="13" fillId="0" borderId="5" xfId="1" applyNumberFormat="1" applyFont="1" applyBorder="1" applyAlignment="1">
      <alignment horizontal="right" vertical="top" wrapText="1"/>
    </xf>
    <xf numFmtId="43" fontId="14" fillId="0" borderId="8" xfId="1" applyFont="1" applyBorder="1" applyAlignment="1">
      <alignment horizontal="center" vertical="top" wrapText="1"/>
    </xf>
    <xf numFmtId="166" fontId="13" fillId="0" borderId="5" xfId="1" applyNumberFormat="1" applyFont="1" applyBorder="1" applyAlignment="1">
      <alignment horizontal="right" vertical="top" wrapText="1"/>
    </xf>
    <xf numFmtId="0" fontId="17" fillId="0" borderId="0" xfId="0" applyFont="1" applyAlignment="1">
      <alignment horizontal="left" vertical="top" wrapText="1"/>
    </xf>
    <xf numFmtId="43" fontId="13" fillId="0" borderId="5" xfId="1" applyFont="1" applyBorder="1" applyAlignment="1">
      <alignment horizontal="right" vertical="top" wrapText="1"/>
    </xf>
    <xf numFmtId="4" fontId="13" fillId="0" borderId="5" xfId="1" applyNumberFormat="1" applyFont="1" applyBorder="1" applyAlignment="1">
      <alignment horizontal="right" vertical="top" wrapText="1"/>
    </xf>
    <xf numFmtId="3" fontId="13" fillId="0" borderId="5" xfId="0" applyNumberFormat="1" applyFont="1" applyBorder="1" applyAlignment="1">
      <alignment horizontal="right" vertical="top"/>
    </xf>
    <xf numFmtId="3" fontId="14" fillId="0" borderId="6" xfId="1" applyNumberFormat="1" applyFont="1" applyBorder="1" applyAlignment="1">
      <alignment horizontal="right" vertical="top" wrapText="1"/>
    </xf>
    <xf numFmtId="43" fontId="14" fillId="0" borderId="11" xfId="1" applyFont="1" applyBorder="1" applyAlignment="1">
      <alignment horizontal="center" vertical="top" wrapText="1"/>
    </xf>
    <xf numFmtId="0" fontId="14" fillId="0" borderId="15" xfId="0" applyFont="1" applyBorder="1" applyAlignment="1">
      <alignment horizontal="center" vertical="top" wrapText="1"/>
    </xf>
    <xf numFmtId="0" fontId="14" fillId="0" borderId="13" xfId="0" applyFont="1" applyBorder="1" applyAlignment="1">
      <alignment horizontal="center" vertical="top" wrapText="1"/>
    </xf>
    <xf numFmtId="3" fontId="14" fillId="0" borderId="15" xfId="1" applyNumberFormat="1" applyFont="1" applyBorder="1" applyAlignment="1">
      <alignment horizontal="right" vertical="top" wrapText="1"/>
    </xf>
    <xf numFmtId="43" fontId="14" fillId="0" borderId="15" xfId="1" applyFont="1" applyBorder="1" applyAlignment="1">
      <alignment horizontal="center" vertical="top" wrapText="1"/>
    </xf>
    <xf numFmtId="43" fontId="12" fillId="0" borderId="10" xfId="1" applyFont="1" applyBorder="1" applyAlignment="1">
      <alignment vertical="top" wrapText="1"/>
    </xf>
    <xf numFmtId="43" fontId="14" fillId="0" borderId="0" xfId="1" applyFont="1" applyAlignment="1">
      <alignment horizontal="center" wrapText="1"/>
    </xf>
    <xf numFmtId="3" fontId="14" fillId="0" borderId="0" xfId="1" applyNumberFormat="1" applyFont="1" applyAlignment="1">
      <alignment horizontal="right" wrapText="1"/>
    </xf>
    <xf numFmtId="43" fontId="14" fillId="0" borderId="0" xfId="1" applyFont="1" applyAlignment="1">
      <alignment wrapText="1"/>
    </xf>
    <xf numFmtId="43" fontId="14" fillId="0" borderId="0" xfId="1" applyFont="1" applyAlignment="1">
      <alignment horizontal="center"/>
    </xf>
    <xf numFmtId="3" fontId="13" fillId="0" borderId="0" xfId="1" applyNumberFormat="1" applyFont="1" applyAlignment="1">
      <alignment horizontal="right"/>
    </xf>
    <xf numFmtId="3" fontId="13" fillId="0" borderId="0" xfId="0" applyNumberFormat="1" applyFont="1" applyAlignment="1">
      <alignment horizontal="right"/>
    </xf>
    <xf numFmtId="43" fontId="12" fillId="4" borderId="3" xfId="1" applyFont="1" applyFill="1" applyBorder="1" applyAlignment="1">
      <alignment horizontal="center" vertical="center" wrapText="1"/>
    </xf>
    <xf numFmtId="0" fontId="11" fillId="0" borderId="0" xfId="0" applyFont="1" applyAlignment="1">
      <alignment horizontal="right"/>
    </xf>
    <xf numFmtId="3" fontId="12" fillId="0" borderId="5" xfId="0" applyNumberFormat="1" applyFont="1" applyBorder="1" applyAlignment="1">
      <alignment horizontal="right" vertical="top" wrapText="1"/>
    </xf>
    <xf numFmtId="0" fontId="14" fillId="0" borderId="5" xfId="0" applyFont="1" applyBorder="1" applyAlignment="1">
      <alignment horizontal="right" vertical="top" wrapText="1"/>
    </xf>
    <xf numFmtId="0" fontId="12" fillId="0" borderId="14" xfId="0" applyFont="1" applyBorder="1" applyAlignment="1">
      <alignment vertical="top" wrapText="1"/>
    </xf>
    <xf numFmtId="0" fontId="14" fillId="0" borderId="6" xfId="0" applyFont="1" applyBorder="1" applyAlignment="1">
      <alignment horizontal="center" vertical="top" wrapText="1"/>
    </xf>
    <xf numFmtId="43" fontId="14" fillId="0" borderId="3" xfId="1" applyFont="1" applyBorder="1" applyAlignment="1">
      <alignment vertical="top" wrapText="1"/>
    </xf>
    <xf numFmtId="43" fontId="12" fillId="0" borderId="6" xfId="1" applyFont="1" applyBorder="1" applyAlignment="1">
      <alignment horizontal="center" vertical="top" wrapText="1"/>
    </xf>
    <xf numFmtId="43" fontId="12" fillId="0" borderId="6" xfId="1" applyFont="1" applyBorder="1" applyAlignment="1">
      <alignment vertical="top" wrapText="1"/>
    </xf>
    <xf numFmtId="0" fontId="14" fillId="0" borderId="5" xfId="1" applyNumberFormat="1" applyFont="1" applyFill="1" applyBorder="1" applyAlignment="1">
      <alignment horizontal="right" vertical="top" wrapText="1"/>
    </xf>
    <xf numFmtId="166" fontId="14" fillId="0" borderId="5" xfId="1" applyNumberFormat="1" applyFont="1" applyFill="1" applyBorder="1" applyAlignment="1">
      <alignment horizontal="center" vertical="top" wrapText="1"/>
    </xf>
    <xf numFmtId="166" fontId="14" fillId="0" borderId="5" xfId="1" applyNumberFormat="1" applyFont="1" applyBorder="1" applyAlignment="1">
      <alignment horizontal="center" vertical="top" wrapText="1"/>
    </xf>
    <xf numFmtId="0" fontId="17" fillId="0" borderId="5" xfId="0" applyFont="1" applyBorder="1" applyAlignment="1">
      <alignment horizontal="center" vertical="center" wrapText="1"/>
    </xf>
    <xf numFmtId="0" fontId="17" fillId="0" borderId="0" xfId="0" applyFont="1" applyAlignment="1">
      <alignment horizontal="left" vertical="center" wrapText="1"/>
    </xf>
    <xf numFmtId="166" fontId="17" fillId="0" borderId="5" xfId="1" applyNumberFormat="1" applyFont="1" applyBorder="1" applyAlignment="1" applyProtection="1">
      <alignment horizontal="left" vertical="center"/>
    </xf>
    <xf numFmtId="43" fontId="17" fillId="0" borderId="6" xfId="1" applyFont="1" applyBorder="1" applyAlignment="1" applyProtection="1">
      <alignment horizontal="left" vertical="center"/>
    </xf>
    <xf numFmtId="43" fontId="17" fillId="0" borderId="5" xfId="1" applyFont="1" applyBorder="1" applyAlignment="1" applyProtection="1">
      <alignment horizontal="left" vertical="center"/>
    </xf>
    <xf numFmtId="0" fontId="12" fillId="0" borderId="8" xfId="0"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0" xfId="0" applyFont="1" applyAlignment="1">
      <alignment horizontal="left" vertical="center" wrapText="1"/>
    </xf>
    <xf numFmtId="0" fontId="18" fillId="0" borderId="5" xfId="0" applyFont="1" applyBorder="1" applyAlignment="1">
      <alignment horizontal="center" vertical="center" wrapText="1"/>
    </xf>
    <xf numFmtId="43" fontId="18" fillId="0" borderId="5" xfId="1" applyFont="1" applyBorder="1" applyAlignment="1" applyProtection="1">
      <alignment horizontal="left" vertical="center"/>
    </xf>
    <xf numFmtId="43" fontId="18" fillId="0" borderId="6" xfId="1" applyFont="1" applyBorder="1" applyAlignment="1" applyProtection="1">
      <alignment horizontal="left" vertical="center"/>
    </xf>
    <xf numFmtId="43" fontId="12" fillId="0" borderId="6" xfId="1" applyFont="1" applyBorder="1" applyAlignment="1">
      <alignment vertical="center" wrapText="1"/>
    </xf>
    <xf numFmtId="1" fontId="17" fillId="0" borderId="5" xfId="0" applyNumberFormat="1" applyFont="1" applyBorder="1" applyAlignment="1">
      <alignment horizontal="center" vertical="center" wrapText="1"/>
    </xf>
    <xf numFmtId="166" fontId="17" fillId="0" borderId="5" xfId="1" applyNumberFormat="1" applyFont="1" applyFill="1" applyBorder="1" applyAlignment="1" applyProtection="1">
      <alignment horizontal="left" vertical="center"/>
    </xf>
    <xf numFmtId="43" fontId="17" fillId="0" borderId="6" xfId="1" applyFont="1" applyFill="1" applyBorder="1" applyAlignment="1" applyProtection="1">
      <alignment horizontal="left" vertical="center"/>
    </xf>
    <xf numFmtId="43" fontId="17" fillId="0" borderId="5" xfId="1" applyFont="1" applyFill="1" applyBorder="1" applyAlignment="1" applyProtection="1">
      <alignment horizontal="left" vertical="center"/>
    </xf>
    <xf numFmtId="0" fontId="17" fillId="0" borderId="5" xfId="1" applyNumberFormat="1" applyFont="1" applyFill="1" applyBorder="1" applyAlignment="1" applyProtection="1">
      <alignment horizontal="right" vertical="center"/>
    </xf>
    <xf numFmtId="1" fontId="17" fillId="0" borderId="5" xfId="1" applyNumberFormat="1" applyFont="1" applyFill="1" applyBorder="1" applyAlignment="1" applyProtection="1">
      <alignment horizontal="right" vertical="center"/>
    </xf>
    <xf numFmtId="0" fontId="12" fillId="0" borderId="11" xfId="0" applyFont="1" applyBorder="1" applyAlignment="1">
      <alignment horizontal="center" vertical="top" wrapText="1"/>
    </xf>
    <xf numFmtId="0" fontId="12" fillId="0" borderId="15" xfId="0" applyFont="1" applyBorder="1" applyAlignment="1">
      <alignment horizontal="center" vertical="top" wrapText="1"/>
    </xf>
    <xf numFmtId="0" fontId="12" fillId="0" borderId="15" xfId="0" applyFont="1" applyBorder="1" applyAlignment="1">
      <alignment vertical="top" wrapText="1"/>
    </xf>
    <xf numFmtId="43" fontId="12" fillId="0" borderId="15" xfId="1" applyFont="1" applyBorder="1" applyAlignment="1">
      <alignment horizontal="center" vertical="top" wrapText="1"/>
    </xf>
    <xf numFmtId="43" fontId="12" fillId="0" borderId="16" xfId="1" applyFont="1" applyBorder="1" applyAlignment="1">
      <alignment horizontal="center" vertical="top" wrapText="1"/>
    </xf>
    <xf numFmtId="43" fontId="12" fillId="4" borderId="4" xfId="1" applyFont="1" applyFill="1" applyBorder="1" applyAlignment="1">
      <alignment horizontal="center" vertical="center" wrapText="1"/>
    </xf>
    <xf numFmtId="0" fontId="12" fillId="4" borderId="3" xfId="0" applyFont="1" applyFill="1" applyBorder="1" applyAlignment="1">
      <alignment horizontal="center" vertical="top" wrapText="1"/>
    </xf>
    <xf numFmtId="0" fontId="12" fillId="4" borderId="4" xfId="0" applyFont="1" applyFill="1" applyBorder="1" applyAlignment="1">
      <alignment horizontal="center" vertical="top" wrapText="1"/>
    </xf>
    <xf numFmtId="0" fontId="14" fillId="0" borderId="14" xfId="0" applyFont="1" applyBorder="1" applyAlignment="1">
      <alignment vertical="top" wrapText="1"/>
    </xf>
    <xf numFmtId="0" fontId="19" fillId="0" borderId="0" xfId="0" applyFont="1" applyAlignment="1">
      <alignment vertical="top" wrapText="1"/>
    </xf>
    <xf numFmtId="43" fontId="17" fillId="0" borderId="5" xfId="1" applyFont="1" applyBorder="1" applyAlignment="1" applyProtection="1">
      <alignment horizontal="center" vertical="center"/>
    </xf>
    <xf numFmtId="9" fontId="17" fillId="0" borderId="6" xfId="1" applyNumberFormat="1" applyFont="1" applyFill="1" applyBorder="1" applyAlignment="1" applyProtection="1">
      <alignment horizontal="right" vertical="center"/>
    </xf>
    <xf numFmtId="9" fontId="17" fillId="0" borderId="6" xfId="1" applyNumberFormat="1" applyFont="1" applyBorder="1" applyAlignment="1" applyProtection="1">
      <alignment horizontal="right" vertical="center"/>
    </xf>
    <xf numFmtId="2" fontId="18" fillId="0" borderId="5" xfId="0" applyNumberFormat="1" applyFont="1" applyBorder="1" applyAlignment="1">
      <alignment horizontal="center" vertical="center" wrapText="1"/>
    </xf>
    <xf numFmtId="0" fontId="12" fillId="3" borderId="13" xfId="0" applyFont="1" applyFill="1" applyBorder="1" applyAlignment="1">
      <alignment horizontal="left"/>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13" xfId="0" applyFont="1" applyBorder="1" applyAlignment="1">
      <alignment horizontal="left" vertical="center" wrapText="1"/>
    </xf>
    <xf numFmtId="0" fontId="12" fillId="4" borderId="1" xfId="0" applyFont="1" applyFill="1" applyBorder="1" applyAlignment="1">
      <alignment vertical="center" wrapText="1"/>
    </xf>
    <xf numFmtId="0" fontId="12" fillId="4" borderId="2" xfId="0" applyFont="1" applyFill="1" applyBorder="1" applyAlignment="1">
      <alignment vertical="center" wrapText="1"/>
    </xf>
    <xf numFmtId="43" fontId="12" fillId="4" borderId="1" xfId="1" applyFont="1" applyFill="1" applyBorder="1" applyAlignment="1">
      <alignment horizontal="center" vertical="center" wrapText="1"/>
    </xf>
    <xf numFmtId="43" fontId="12" fillId="4" borderId="2" xfId="1"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3" fontId="12" fillId="4" borderId="2" xfId="0" applyNumberFormat="1" applyFont="1" applyFill="1" applyBorder="1" applyAlignment="1">
      <alignment horizontal="center" vertical="center" wrapText="1"/>
    </xf>
    <xf numFmtId="0" fontId="0" fillId="0" borderId="0" xfId="0" applyAlignment="1">
      <alignment horizontal="center"/>
    </xf>
  </cellXfs>
  <cellStyles count="5">
    <cellStyle name="Comma" xfId="1" builtinId="3"/>
    <cellStyle name="Comma 2" xfId="2" xr:uid="{00000000-0005-0000-0000-000001000000}"/>
    <cellStyle name="Comma 2 2" xfId="4" xr:uid="{00000000-0005-0000-0000-000002000000}"/>
    <cellStyle name="Normal" xfId="0" builtinId="0"/>
    <cellStyle name="Normal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Kwanga Miyanza" id="{80FCE722-E183-4B09-8ADD-175957336D33}" userId="S::kwanga.miyanza@zambezira.org::972bad40-3bf6-454f-a490-cd7354ac369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 dT="2023-09-21T08:05:52.41" personId="{80FCE722-E183-4B09-8ADD-175957336D33}" id="{1F49A3D4-B187-46C3-A7BF-2B5CADCAD5B6}">
    <text>Negotiation to be managed by the Authority.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40"/>
  <sheetViews>
    <sheetView view="pageBreakPreview" topLeftCell="A6" zoomScaleNormal="100" zoomScaleSheetLayoutView="100" workbookViewId="0">
      <selection activeCell="B12" sqref="B12"/>
    </sheetView>
  </sheetViews>
  <sheetFormatPr defaultColWidth="9.1796875" defaultRowHeight="15.5" x14ac:dyDescent="0.35"/>
  <cols>
    <col min="1" max="1" width="9.81640625" style="16" customWidth="1"/>
    <col min="2" max="2" width="63.1796875" style="16" customWidth="1"/>
    <col min="3" max="3" width="39.453125" style="16" customWidth="1"/>
    <col min="4" max="4" width="12" style="16" customWidth="1"/>
    <col min="5" max="16384" width="9.1796875" style="16"/>
  </cols>
  <sheetData>
    <row r="2" spans="1:3" x14ac:dyDescent="0.35">
      <c r="A2" s="19" t="s">
        <v>3</v>
      </c>
      <c r="B2" s="20"/>
      <c r="C2" s="20"/>
    </row>
    <row r="3" spans="1:3" ht="33" customHeight="1" thickBot="1" x14ac:dyDescent="0.4">
      <c r="A3" s="208" t="s">
        <v>194</v>
      </c>
      <c r="B3" s="208"/>
      <c r="C3" s="208"/>
    </row>
    <row r="4" spans="1:3" x14ac:dyDescent="0.35">
      <c r="A4" s="21"/>
      <c r="B4" s="22"/>
      <c r="C4" s="23"/>
    </row>
    <row r="5" spans="1:3" x14ac:dyDescent="0.35">
      <c r="A5" s="24" t="s">
        <v>4</v>
      </c>
      <c r="B5" s="25" t="s">
        <v>5</v>
      </c>
      <c r="C5" s="26" t="s">
        <v>6</v>
      </c>
    </row>
    <row r="6" spans="1:3" ht="16" thickBot="1" x14ac:dyDescent="0.4">
      <c r="A6" s="27" t="s">
        <v>22</v>
      </c>
      <c r="B6" s="28"/>
      <c r="C6" s="26" t="s">
        <v>100</v>
      </c>
    </row>
    <row r="7" spans="1:3" x14ac:dyDescent="0.35">
      <c r="A7" s="29"/>
      <c r="B7" s="30"/>
      <c r="C7" s="22"/>
    </row>
    <row r="8" spans="1:3" x14ac:dyDescent="0.35">
      <c r="A8" s="31">
        <v>1000</v>
      </c>
      <c r="B8" s="30" t="s">
        <v>7</v>
      </c>
      <c r="C8" s="32"/>
    </row>
    <row r="9" spans="1:3" ht="16" thickBot="1" x14ac:dyDescent="0.4">
      <c r="A9" s="27"/>
      <c r="B9" s="33"/>
      <c r="C9" s="34"/>
    </row>
    <row r="10" spans="1:3" x14ac:dyDescent="0.35">
      <c r="A10" s="31"/>
      <c r="B10" s="30"/>
      <c r="C10" s="22"/>
    </row>
    <row r="11" spans="1:3" x14ac:dyDescent="0.35">
      <c r="A11" s="31">
        <v>2000</v>
      </c>
      <c r="B11" s="30" t="s">
        <v>8</v>
      </c>
      <c r="C11" s="32"/>
    </row>
    <row r="12" spans="1:3" ht="16" thickBot="1" x14ac:dyDescent="0.4">
      <c r="A12" s="35"/>
      <c r="B12" s="33"/>
      <c r="C12" s="34"/>
    </row>
    <row r="13" spans="1:3" x14ac:dyDescent="0.35">
      <c r="A13" s="31"/>
      <c r="B13" s="30"/>
      <c r="C13" s="22"/>
    </row>
    <row r="14" spans="1:3" x14ac:dyDescent="0.35">
      <c r="A14" s="31">
        <v>3000</v>
      </c>
      <c r="B14" s="30" t="s">
        <v>9</v>
      </c>
      <c r="C14" s="32"/>
    </row>
    <row r="15" spans="1:3" ht="16" thickBot="1" x14ac:dyDescent="0.4">
      <c r="A15" s="36"/>
      <c r="B15" s="33"/>
      <c r="C15" s="34"/>
    </row>
    <row r="16" spans="1:3" x14ac:dyDescent="0.35">
      <c r="A16" s="31"/>
      <c r="B16" s="30"/>
      <c r="C16" s="22"/>
    </row>
    <row r="17" spans="1:3" x14ac:dyDescent="0.35">
      <c r="A17" s="31">
        <v>6000</v>
      </c>
      <c r="B17" s="30" t="s">
        <v>240</v>
      </c>
      <c r="C17" s="32"/>
    </row>
    <row r="18" spans="1:3" ht="16" thickBot="1" x14ac:dyDescent="0.4">
      <c r="A18" s="36"/>
      <c r="B18" s="33"/>
      <c r="C18" s="34"/>
    </row>
    <row r="19" spans="1:3" x14ac:dyDescent="0.35">
      <c r="A19" s="31"/>
      <c r="B19" s="30"/>
      <c r="C19" s="22"/>
    </row>
    <row r="20" spans="1:3" x14ac:dyDescent="0.35">
      <c r="A20" s="31">
        <v>7000</v>
      </c>
      <c r="B20" s="30" t="s">
        <v>10</v>
      </c>
      <c r="C20" s="32"/>
    </row>
    <row r="21" spans="1:3" ht="16" thickBot="1" x14ac:dyDescent="0.4">
      <c r="A21" s="36"/>
      <c r="B21" s="33"/>
      <c r="C21" s="34"/>
    </row>
    <row r="22" spans="1:3" x14ac:dyDescent="0.35">
      <c r="A22" s="37"/>
      <c r="B22" s="30"/>
      <c r="C22" s="22"/>
    </row>
    <row r="23" spans="1:3" x14ac:dyDescent="0.35">
      <c r="A23" s="31">
        <v>8000</v>
      </c>
      <c r="B23" s="30" t="s">
        <v>187</v>
      </c>
      <c r="C23" s="32"/>
    </row>
    <row r="24" spans="1:3" ht="16" thickBot="1" x14ac:dyDescent="0.4">
      <c r="A24" s="37"/>
      <c r="B24" s="33"/>
      <c r="C24" s="34"/>
    </row>
    <row r="25" spans="1:3" x14ac:dyDescent="0.35">
      <c r="A25" s="21"/>
      <c r="B25" s="30"/>
      <c r="C25" s="22"/>
    </row>
    <row r="26" spans="1:3" x14ac:dyDescent="0.35">
      <c r="A26" s="29"/>
      <c r="B26" s="25" t="s">
        <v>101</v>
      </c>
      <c r="C26" s="32"/>
    </row>
    <row r="27" spans="1:3" ht="16" thickBot="1" x14ac:dyDescent="0.4">
      <c r="A27" s="27"/>
      <c r="B27" s="38"/>
      <c r="C27" s="34"/>
    </row>
    <row r="28" spans="1:3" x14ac:dyDescent="0.35">
      <c r="A28" s="21"/>
      <c r="B28" s="39"/>
      <c r="C28" s="22"/>
    </row>
    <row r="29" spans="1:3" x14ac:dyDescent="0.35">
      <c r="A29" s="29"/>
      <c r="B29" s="25" t="s">
        <v>193</v>
      </c>
      <c r="C29" s="32"/>
    </row>
    <row r="30" spans="1:3" ht="16" thickBot="1" x14ac:dyDescent="0.4">
      <c r="A30" s="27"/>
      <c r="B30" s="38"/>
      <c r="C30" s="34"/>
    </row>
    <row r="31" spans="1:3" x14ac:dyDescent="0.35">
      <c r="A31" s="21"/>
      <c r="B31" s="39"/>
      <c r="C31" s="22"/>
    </row>
    <row r="32" spans="1:3" x14ac:dyDescent="0.35">
      <c r="A32" s="29"/>
      <c r="B32" s="25" t="s">
        <v>63</v>
      </c>
      <c r="C32" s="32"/>
    </row>
    <row r="33" spans="1:3" ht="16" thickBot="1" x14ac:dyDescent="0.4">
      <c r="A33" s="27"/>
      <c r="B33" s="38"/>
      <c r="C33" s="34"/>
    </row>
    <row r="34" spans="1:3" x14ac:dyDescent="0.35">
      <c r="A34" s="21"/>
      <c r="B34" s="39"/>
      <c r="C34" s="22"/>
    </row>
    <row r="35" spans="1:3" x14ac:dyDescent="0.35">
      <c r="A35" s="29"/>
      <c r="B35" s="25" t="s">
        <v>64</v>
      </c>
      <c r="C35" s="32"/>
    </row>
    <row r="36" spans="1:3" ht="16" thickBot="1" x14ac:dyDescent="0.4">
      <c r="A36" s="27"/>
      <c r="B36" s="38"/>
      <c r="C36" s="34"/>
    </row>
    <row r="37" spans="1:3" x14ac:dyDescent="0.35">
      <c r="A37" s="29"/>
      <c r="B37" s="25"/>
      <c r="C37" s="22"/>
    </row>
    <row r="38" spans="1:3" x14ac:dyDescent="0.35">
      <c r="A38" s="29"/>
      <c r="B38" s="25" t="s">
        <v>65</v>
      </c>
      <c r="C38" s="32"/>
    </row>
    <row r="39" spans="1:3" ht="16" thickBot="1" x14ac:dyDescent="0.4">
      <c r="A39" s="27"/>
      <c r="B39" s="38"/>
      <c r="C39" s="34"/>
    </row>
    <row r="40" spans="1:3" x14ac:dyDescent="0.35">
      <c r="A40" s="15"/>
      <c r="B40" s="15"/>
      <c r="C40" s="15"/>
    </row>
  </sheetData>
  <mergeCells count="1">
    <mergeCell ref="A3:C3"/>
  </mergeCells>
  <pageMargins left="1.1680314960629921" right="0.74803149606299213" top="0.98425196850393704" bottom="0.98425196850393704" header="0.51181102362204722" footer="0.51181102362204722"/>
  <pageSetup scale="63" fitToHeight="0" orientation="portrait" r:id="rId1"/>
  <headerFooter>
    <oddHeader>&amp;L&amp;"Arial,Bold"&amp;12ZAMBEZI RIVER AUTHORITY
&amp;R&amp;A</oddHeader>
    <oddFooter>&amp;C&amp;A /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K15" sqref="K15"/>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79"/>
  <sheetViews>
    <sheetView tabSelected="1" view="pageBreakPreview" zoomScaleNormal="115" zoomScaleSheetLayoutView="100" workbookViewId="0">
      <selection activeCell="A4" sqref="A4:G5"/>
    </sheetView>
  </sheetViews>
  <sheetFormatPr defaultColWidth="9.1796875" defaultRowHeight="12" customHeight="1" x14ac:dyDescent="0.35"/>
  <cols>
    <col min="1" max="1" width="15" style="42" customWidth="1"/>
    <col min="2" max="2" width="15" style="41" customWidth="1"/>
    <col min="3" max="3" width="75.54296875" style="42" bestFit="1" customWidth="1"/>
    <col min="4" max="5" width="15" style="42" customWidth="1"/>
    <col min="6" max="7" width="15" style="43" customWidth="1"/>
    <col min="8" max="16384" width="9.1796875" style="16"/>
  </cols>
  <sheetData>
    <row r="2" spans="1:7" ht="12" customHeight="1" x14ac:dyDescent="0.35">
      <c r="A2" s="40" t="s">
        <v>149</v>
      </c>
    </row>
    <row r="3" spans="1:7" ht="21" customHeight="1" thickBot="1" x14ac:dyDescent="0.4">
      <c r="A3" s="213" t="s">
        <v>194</v>
      </c>
      <c r="B3" s="214"/>
      <c r="C3" s="214"/>
      <c r="D3" s="214"/>
      <c r="E3" s="214"/>
      <c r="F3" s="214"/>
      <c r="G3" s="214"/>
    </row>
    <row r="4" spans="1:7" ht="35.25" customHeight="1" x14ac:dyDescent="0.35">
      <c r="A4" s="209" t="s">
        <v>268</v>
      </c>
      <c r="B4" s="209" t="s">
        <v>269</v>
      </c>
      <c r="C4" s="209" t="s">
        <v>12</v>
      </c>
      <c r="D4" s="209" t="s">
        <v>13</v>
      </c>
      <c r="E4" s="211" t="s">
        <v>188</v>
      </c>
      <c r="F4" s="131" t="s">
        <v>15</v>
      </c>
      <c r="G4" s="132" t="s">
        <v>189</v>
      </c>
    </row>
    <row r="5" spans="1:7" ht="27" customHeight="1" thickBot="1" x14ac:dyDescent="0.4">
      <c r="A5" s="210"/>
      <c r="B5" s="210"/>
      <c r="C5" s="210"/>
      <c r="D5" s="210"/>
      <c r="E5" s="212"/>
      <c r="F5" s="133" t="s">
        <v>67</v>
      </c>
      <c r="G5" s="133" t="s">
        <v>67</v>
      </c>
    </row>
    <row r="6" spans="1:7" ht="15.5" x14ac:dyDescent="0.35">
      <c r="A6" s="44">
        <v>1300</v>
      </c>
      <c r="B6" s="45">
        <v>13</v>
      </c>
      <c r="C6" s="46" t="s">
        <v>150</v>
      </c>
      <c r="D6" s="47"/>
      <c r="E6" s="48"/>
      <c r="F6" s="49"/>
      <c r="G6" s="50"/>
    </row>
    <row r="7" spans="1:7" ht="15.5" x14ac:dyDescent="0.35">
      <c r="A7" s="47"/>
      <c r="B7" s="45"/>
      <c r="C7" s="46" t="s">
        <v>151</v>
      </c>
      <c r="D7" s="47"/>
      <c r="E7" s="48"/>
      <c r="F7" s="49"/>
      <c r="G7" s="50"/>
    </row>
    <row r="8" spans="1:7" ht="12" customHeight="1" x14ac:dyDescent="0.35">
      <c r="A8" s="47"/>
      <c r="B8" s="45"/>
      <c r="C8" s="46"/>
      <c r="D8" s="47"/>
      <c r="E8" s="48"/>
      <c r="F8" s="49"/>
      <c r="G8" s="50"/>
    </row>
    <row r="9" spans="1:7" ht="98" x14ac:dyDescent="0.35">
      <c r="A9" s="47"/>
      <c r="B9" s="51">
        <v>13.01</v>
      </c>
      <c r="C9" s="52" t="s">
        <v>248</v>
      </c>
      <c r="D9" s="47"/>
      <c r="E9" s="48"/>
      <c r="F9" s="49"/>
      <c r="G9" s="50"/>
    </row>
    <row r="10" spans="1:7" ht="16.5" customHeight="1" x14ac:dyDescent="0.35">
      <c r="A10" s="53"/>
      <c r="B10" s="53" t="s">
        <v>152</v>
      </c>
      <c r="C10" s="54" t="s">
        <v>158</v>
      </c>
      <c r="D10" s="53" t="s">
        <v>16</v>
      </c>
      <c r="E10" s="55">
        <v>1</v>
      </c>
      <c r="F10" s="55"/>
      <c r="G10" s="56"/>
    </row>
    <row r="11" spans="1:7" ht="15.65" customHeight="1" x14ac:dyDescent="0.35">
      <c r="A11" s="53"/>
      <c r="B11" s="53" t="s">
        <v>153</v>
      </c>
      <c r="C11" s="54" t="s">
        <v>157</v>
      </c>
      <c r="D11" s="53" t="s">
        <v>62</v>
      </c>
      <c r="E11" s="55">
        <v>14</v>
      </c>
      <c r="F11" s="55"/>
      <c r="G11" s="56"/>
    </row>
    <row r="12" spans="1:7" ht="15.5" x14ac:dyDescent="0.35">
      <c r="A12" s="53"/>
      <c r="B12" s="53" t="s">
        <v>155</v>
      </c>
      <c r="C12" s="54" t="s">
        <v>156</v>
      </c>
      <c r="D12" s="53" t="s">
        <v>98</v>
      </c>
      <c r="E12" s="49">
        <v>1</v>
      </c>
      <c r="F12" s="55"/>
      <c r="G12" s="56"/>
    </row>
    <row r="13" spans="1:7" ht="31.5" customHeight="1" x14ac:dyDescent="0.35">
      <c r="A13" s="53"/>
      <c r="B13" s="53" t="s">
        <v>154</v>
      </c>
      <c r="C13" s="54" t="s">
        <v>249</v>
      </c>
      <c r="D13" s="53" t="s">
        <v>0</v>
      </c>
      <c r="E13" s="49">
        <v>2</v>
      </c>
      <c r="F13" s="55"/>
      <c r="G13" s="56"/>
    </row>
    <row r="14" spans="1:7" ht="15.5" x14ac:dyDescent="0.35">
      <c r="A14" s="57"/>
      <c r="B14" s="53"/>
      <c r="C14" s="58"/>
      <c r="D14" s="53"/>
      <c r="E14" s="49"/>
      <c r="F14" s="55"/>
      <c r="G14" s="56"/>
    </row>
    <row r="15" spans="1:7" ht="15.5" x14ac:dyDescent="0.35">
      <c r="A15" s="59">
        <v>1500</v>
      </c>
      <c r="B15" s="60">
        <v>15</v>
      </c>
      <c r="C15" s="61" t="s">
        <v>159</v>
      </c>
      <c r="D15" s="62"/>
      <c r="E15" s="63"/>
      <c r="F15" s="64"/>
      <c r="G15" s="56"/>
    </row>
    <row r="16" spans="1:7" ht="15.5" x14ac:dyDescent="0.35">
      <c r="A16" s="59"/>
      <c r="B16" s="60"/>
      <c r="C16" s="61"/>
      <c r="D16" s="62"/>
      <c r="E16" s="63"/>
      <c r="F16" s="64"/>
      <c r="G16" s="56"/>
    </row>
    <row r="17" spans="1:7" ht="42" x14ac:dyDescent="0.35">
      <c r="A17" s="59"/>
      <c r="B17" s="65">
        <v>15.01</v>
      </c>
      <c r="C17" s="66" t="s">
        <v>251</v>
      </c>
      <c r="D17" s="62" t="s">
        <v>61</v>
      </c>
      <c r="E17" s="64">
        <v>1</v>
      </c>
      <c r="F17" s="64"/>
      <c r="G17" s="56"/>
    </row>
    <row r="18" spans="1:7" ht="15.5" x14ac:dyDescent="0.35">
      <c r="A18" s="59"/>
      <c r="B18" s="53"/>
      <c r="C18" s="66"/>
      <c r="D18" s="53"/>
      <c r="E18" s="67"/>
      <c r="F18" s="57"/>
      <c r="G18" s="68"/>
    </row>
    <row r="19" spans="1:7" ht="15.5" x14ac:dyDescent="0.35">
      <c r="A19" s="59">
        <v>1700</v>
      </c>
      <c r="B19" s="60">
        <v>17</v>
      </c>
      <c r="C19" s="46" t="s">
        <v>25</v>
      </c>
      <c r="D19" s="62"/>
      <c r="E19" s="64"/>
      <c r="F19" s="64"/>
      <c r="G19" s="56"/>
    </row>
    <row r="20" spans="1:7" ht="15.5" x14ac:dyDescent="0.35">
      <c r="A20" s="59"/>
      <c r="B20" s="60"/>
      <c r="C20" s="66"/>
      <c r="D20" s="62"/>
      <c r="E20" s="64"/>
      <c r="F20" s="64"/>
      <c r="G20" s="56"/>
    </row>
    <row r="21" spans="1:7" ht="15.5" x14ac:dyDescent="0.35">
      <c r="A21" s="59"/>
      <c r="B21" s="69">
        <v>17.010000000000002</v>
      </c>
      <c r="C21" s="70" t="s">
        <v>250</v>
      </c>
      <c r="D21" s="62" t="s">
        <v>19</v>
      </c>
      <c r="E21" s="64">
        <v>33</v>
      </c>
      <c r="F21" s="64"/>
      <c r="G21" s="56"/>
    </row>
    <row r="22" spans="1:7" ht="15.5" x14ac:dyDescent="0.35">
      <c r="A22" s="59"/>
      <c r="B22" s="60"/>
      <c r="C22" s="66"/>
      <c r="D22" s="62"/>
      <c r="E22" s="64"/>
      <c r="F22" s="64"/>
      <c r="G22" s="56"/>
    </row>
    <row r="23" spans="1:7" ht="15.5" x14ac:dyDescent="0.35">
      <c r="A23" s="59"/>
      <c r="B23" s="69">
        <v>17.02</v>
      </c>
      <c r="C23" s="66" t="s">
        <v>160</v>
      </c>
      <c r="D23" s="62"/>
      <c r="E23" s="64"/>
      <c r="F23" s="64"/>
      <c r="G23" s="56"/>
    </row>
    <row r="24" spans="1:7" ht="15.5" x14ac:dyDescent="0.35">
      <c r="A24" s="59"/>
      <c r="B24" s="69"/>
      <c r="C24" s="66"/>
      <c r="D24" s="62"/>
      <c r="E24" s="64"/>
      <c r="F24" s="64"/>
      <c r="G24" s="56"/>
    </row>
    <row r="25" spans="1:7" ht="15.5" x14ac:dyDescent="0.35">
      <c r="A25" s="59"/>
      <c r="B25" s="60"/>
      <c r="C25" s="66" t="s">
        <v>241</v>
      </c>
      <c r="D25" s="62" t="s">
        <v>0</v>
      </c>
      <c r="E25" s="64">
        <v>15</v>
      </c>
      <c r="F25" s="64"/>
      <c r="G25" s="56"/>
    </row>
    <row r="26" spans="1:7" ht="15.5" x14ac:dyDescent="0.35">
      <c r="A26" s="59"/>
      <c r="B26" s="71"/>
      <c r="C26" s="72" t="s">
        <v>242</v>
      </c>
      <c r="D26" s="73" t="s">
        <v>0</v>
      </c>
      <c r="E26" s="64">
        <v>15</v>
      </c>
      <c r="F26" s="64"/>
      <c r="G26" s="56"/>
    </row>
    <row r="27" spans="1:7" ht="16" thickBot="1" x14ac:dyDescent="0.4">
      <c r="A27" s="64"/>
      <c r="B27" s="74"/>
      <c r="C27" s="47"/>
      <c r="D27" s="73"/>
      <c r="E27" s="63"/>
      <c r="F27" s="64"/>
      <c r="G27" s="75"/>
    </row>
    <row r="28" spans="1:7" ht="16" thickBot="1" x14ac:dyDescent="0.4">
      <c r="A28" s="76"/>
      <c r="B28" s="77"/>
      <c r="C28" s="78" t="s">
        <v>20</v>
      </c>
      <c r="D28" s="79"/>
      <c r="E28" s="80"/>
      <c r="F28" s="76"/>
      <c r="G28" s="81">
        <f>SUM(G6:G26)</f>
        <v>0</v>
      </c>
    </row>
    <row r="29" spans="1:7" ht="15.5" x14ac:dyDescent="0.35">
      <c r="A29" s="82"/>
      <c r="C29" s="83"/>
      <c r="D29" s="84"/>
      <c r="F29" s="82"/>
      <c r="G29" s="82"/>
    </row>
    <row r="30" spans="1:7" ht="15.5" x14ac:dyDescent="0.35">
      <c r="A30" s="85"/>
      <c r="D30" s="84"/>
      <c r="F30" s="85"/>
      <c r="G30" s="85"/>
    </row>
    <row r="31" spans="1:7" ht="12" customHeight="1" x14ac:dyDescent="0.35">
      <c r="A31" s="85"/>
      <c r="D31" s="84"/>
      <c r="F31" s="85"/>
      <c r="G31" s="85"/>
    </row>
    <row r="32" spans="1:7" ht="12" customHeight="1" x14ac:dyDescent="0.35">
      <c r="A32" s="85"/>
      <c r="D32" s="84"/>
      <c r="F32" s="85"/>
      <c r="G32" s="85"/>
    </row>
    <row r="33" spans="1:7" ht="12" customHeight="1" x14ac:dyDescent="0.35">
      <c r="A33" s="85"/>
      <c r="D33" s="84"/>
      <c r="F33" s="85"/>
      <c r="G33" s="85"/>
    </row>
    <row r="34" spans="1:7" ht="12" customHeight="1" x14ac:dyDescent="0.35">
      <c r="A34" s="85"/>
      <c r="D34" s="84"/>
      <c r="F34" s="85"/>
      <c r="G34" s="85"/>
    </row>
    <row r="35" spans="1:7" ht="12" customHeight="1" x14ac:dyDescent="0.35">
      <c r="A35" s="86"/>
      <c r="D35" s="84"/>
      <c r="F35" s="86"/>
      <c r="G35" s="86"/>
    </row>
    <row r="36" spans="1:7" ht="12" customHeight="1" x14ac:dyDescent="0.35">
      <c r="A36" s="86"/>
      <c r="D36" s="84"/>
      <c r="F36" s="86"/>
      <c r="G36" s="86"/>
    </row>
    <row r="37" spans="1:7" ht="12" customHeight="1" x14ac:dyDescent="0.35">
      <c r="A37" s="86"/>
      <c r="D37" s="84"/>
      <c r="F37" s="86"/>
      <c r="G37" s="86"/>
    </row>
    <row r="38" spans="1:7" ht="12" customHeight="1" x14ac:dyDescent="0.35">
      <c r="A38" s="86"/>
      <c r="D38" s="87"/>
      <c r="F38" s="86"/>
      <c r="G38" s="86"/>
    </row>
    <row r="39" spans="1:7" ht="12" customHeight="1" x14ac:dyDescent="0.35">
      <c r="A39" s="86"/>
      <c r="D39" s="84"/>
      <c r="F39" s="86"/>
      <c r="G39" s="86"/>
    </row>
    <row r="40" spans="1:7" ht="12" customHeight="1" x14ac:dyDescent="0.35">
      <c r="A40" s="86"/>
      <c r="D40" s="84"/>
      <c r="F40" s="86"/>
      <c r="G40" s="86"/>
    </row>
    <row r="41" spans="1:7" ht="12" customHeight="1" x14ac:dyDescent="0.35">
      <c r="A41" s="86"/>
      <c r="D41" s="84"/>
      <c r="F41" s="86"/>
      <c r="G41" s="86"/>
    </row>
    <row r="42" spans="1:7" ht="12" customHeight="1" x14ac:dyDescent="0.35">
      <c r="A42" s="86"/>
      <c r="D42" s="84"/>
      <c r="F42" s="86"/>
      <c r="G42" s="86"/>
    </row>
    <row r="43" spans="1:7" ht="12" customHeight="1" x14ac:dyDescent="0.35">
      <c r="A43" s="86"/>
      <c r="D43" s="84"/>
      <c r="F43" s="86"/>
      <c r="G43" s="86"/>
    </row>
    <row r="44" spans="1:7" ht="12" customHeight="1" x14ac:dyDescent="0.35">
      <c r="A44" s="86"/>
      <c r="D44" s="84"/>
      <c r="F44" s="86"/>
      <c r="G44" s="86"/>
    </row>
    <row r="45" spans="1:7" ht="12" customHeight="1" x14ac:dyDescent="0.35">
      <c r="A45" s="86"/>
      <c r="D45" s="84"/>
      <c r="F45" s="86"/>
      <c r="G45" s="86"/>
    </row>
    <row r="46" spans="1:7" ht="12" customHeight="1" x14ac:dyDescent="0.35">
      <c r="A46" s="86"/>
      <c r="D46" s="84"/>
      <c r="F46" s="86"/>
      <c r="G46" s="86"/>
    </row>
    <row r="47" spans="1:7" ht="12" customHeight="1" x14ac:dyDescent="0.35">
      <c r="A47" s="86"/>
      <c r="D47" s="84"/>
      <c r="F47" s="86"/>
      <c r="G47" s="86"/>
    </row>
    <row r="48" spans="1:7" ht="12" customHeight="1" x14ac:dyDescent="0.35">
      <c r="A48" s="86"/>
      <c r="D48" s="84"/>
      <c r="F48" s="86"/>
      <c r="G48" s="86"/>
    </row>
    <row r="49" spans="1:7" ht="12" customHeight="1" x14ac:dyDescent="0.35">
      <c r="A49" s="86"/>
      <c r="D49" s="84"/>
      <c r="F49" s="86"/>
      <c r="G49" s="86"/>
    </row>
    <row r="50" spans="1:7" ht="12" customHeight="1" x14ac:dyDescent="0.35">
      <c r="A50" s="86"/>
      <c r="D50" s="84"/>
      <c r="F50" s="86"/>
      <c r="G50" s="86"/>
    </row>
    <row r="51" spans="1:7" ht="12" customHeight="1" x14ac:dyDescent="0.35">
      <c r="A51" s="86"/>
      <c r="D51" s="84"/>
      <c r="F51" s="86"/>
      <c r="G51" s="86"/>
    </row>
    <row r="52" spans="1:7" ht="12" customHeight="1" x14ac:dyDescent="0.35">
      <c r="A52" s="86"/>
      <c r="D52" s="84"/>
      <c r="F52" s="86"/>
      <c r="G52" s="86"/>
    </row>
    <row r="53" spans="1:7" ht="12" customHeight="1" x14ac:dyDescent="0.35">
      <c r="A53" s="86"/>
      <c r="D53" s="84"/>
      <c r="F53" s="86"/>
      <c r="G53" s="86"/>
    </row>
    <row r="54" spans="1:7" ht="12" customHeight="1" x14ac:dyDescent="0.35">
      <c r="A54" s="86"/>
      <c r="D54" s="84"/>
      <c r="F54" s="86"/>
      <c r="G54" s="86"/>
    </row>
    <row r="55" spans="1:7" ht="12" customHeight="1" x14ac:dyDescent="0.35">
      <c r="A55" s="86"/>
      <c r="D55" s="84"/>
      <c r="F55" s="86"/>
      <c r="G55" s="86"/>
    </row>
    <row r="56" spans="1:7" ht="12" customHeight="1" x14ac:dyDescent="0.35">
      <c r="A56" s="86"/>
      <c r="D56" s="84"/>
      <c r="F56" s="86"/>
      <c r="G56" s="86"/>
    </row>
    <row r="57" spans="1:7" ht="12" customHeight="1" x14ac:dyDescent="0.35">
      <c r="A57" s="86"/>
      <c r="D57" s="84"/>
      <c r="F57" s="86"/>
      <c r="G57" s="86"/>
    </row>
    <row r="58" spans="1:7" ht="12" customHeight="1" x14ac:dyDescent="0.35">
      <c r="A58" s="86"/>
      <c r="D58" s="84"/>
      <c r="F58" s="86"/>
      <c r="G58" s="86"/>
    </row>
    <row r="59" spans="1:7" ht="12" customHeight="1" x14ac:dyDescent="0.35">
      <c r="A59" s="86"/>
      <c r="D59" s="84"/>
      <c r="F59" s="86"/>
      <c r="G59" s="86"/>
    </row>
    <row r="60" spans="1:7" ht="12" customHeight="1" x14ac:dyDescent="0.35">
      <c r="A60" s="86"/>
      <c r="D60" s="84"/>
      <c r="F60" s="86"/>
      <c r="G60" s="86"/>
    </row>
    <row r="61" spans="1:7" ht="12" customHeight="1" x14ac:dyDescent="0.35">
      <c r="A61" s="86"/>
      <c r="D61" s="84"/>
      <c r="F61" s="86"/>
      <c r="G61" s="86"/>
    </row>
    <row r="62" spans="1:7" ht="12" customHeight="1" x14ac:dyDescent="0.35">
      <c r="A62" s="86"/>
      <c r="D62" s="84"/>
      <c r="F62" s="86"/>
      <c r="G62" s="86"/>
    </row>
    <row r="63" spans="1:7" ht="12" customHeight="1" x14ac:dyDescent="0.35">
      <c r="A63" s="86"/>
      <c r="D63" s="84"/>
      <c r="F63" s="86"/>
      <c r="G63" s="86"/>
    </row>
    <row r="64" spans="1:7" ht="12" customHeight="1" x14ac:dyDescent="0.35">
      <c r="A64" s="86"/>
      <c r="D64" s="84"/>
      <c r="F64" s="86"/>
      <c r="G64" s="86"/>
    </row>
    <row r="65" spans="1:7" ht="12" customHeight="1" x14ac:dyDescent="0.35">
      <c r="A65" s="86"/>
      <c r="D65" s="84"/>
      <c r="F65" s="86"/>
      <c r="G65" s="86"/>
    </row>
    <row r="66" spans="1:7" ht="12" customHeight="1" x14ac:dyDescent="0.35">
      <c r="A66" s="86"/>
      <c r="D66" s="84"/>
      <c r="F66" s="86"/>
      <c r="G66" s="86"/>
    </row>
    <row r="67" spans="1:7" ht="12" customHeight="1" x14ac:dyDescent="0.35">
      <c r="A67" s="86"/>
      <c r="D67" s="84"/>
      <c r="F67" s="86"/>
      <c r="G67" s="86"/>
    </row>
    <row r="68" spans="1:7" ht="12" customHeight="1" x14ac:dyDescent="0.35">
      <c r="A68" s="86"/>
      <c r="D68" s="84"/>
      <c r="F68" s="86"/>
      <c r="G68" s="86"/>
    </row>
    <row r="69" spans="1:7" ht="12" customHeight="1" x14ac:dyDescent="0.35">
      <c r="A69" s="86"/>
      <c r="D69" s="84"/>
      <c r="F69" s="86"/>
      <c r="G69" s="86"/>
    </row>
    <row r="70" spans="1:7" ht="12" customHeight="1" x14ac:dyDescent="0.35">
      <c r="D70" s="84"/>
      <c r="F70" s="86"/>
      <c r="G70" s="86"/>
    </row>
    <row r="71" spans="1:7" ht="12" customHeight="1" x14ac:dyDescent="0.35">
      <c r="D71" s="84"/>
      <c r="F71" s="86"/>
      <c r="G71" s="86"/>
    </row>
    <row r="72" spans="1:7" ht="12" customHeight="1" x14ac:dyDescent="0.35">
      <c r="D72" s="84"/>
      <c r="F72" s="86"/>
      <c r="G72" s="86"/>
    </row>
    <row r="73" spans="1:7" ht="12" customHeight="1" x14ac:dyDescent="0.35">
      <c r="D73" s="84"/>
      <c r="F73" s="86"/>
      <c r="G73" s="86"/>
    </row>
    <row r="74" spans="1:7" ht="12" customHeight="1" x14ac:dyDescent="0.35">
      <c r="D74" s="84"/>
      <c r="F74" s="86"/>
      <c r="G74" s="86"/>
    </row>
    <row r="75" spans="1:7" ht="12" customHeight="1" x14ac:dyDescent="0.35">
      <c r="D75" s="84"/>
      <c r="F75" s="86"/>
      <c r="G75" s="86"/>
    </row>
    <row r="76" spans="1:7" ht="12" customHeight="1" x14ac:dyDescent="0.35">
      <c r="D76" s="84"/>
      <c r="F76" s="86"/>
      <c r="G76" s="86"/>
    </row>
    <row r="77" spans="1:7" ht="12" customHeight="1" x14ac:dyDescent="0.35">
      <c r="D77" s="84"/>
      <c r="F77" s="86"/>
      <c r="G77" s="86"/>
    </row>
    <row r="78" spans="1:7" ht="12" customHeight="1" x14ac:dyDescent="0.35">
      <c r="D78" s="84"/>
      <c r="F78" s="86"/>
      <c r="G78" s="86"/>
    </row>
    <row r="79" spans="1:7" ht="12" customHeight="1" x14ac:dyDescent="0.35">
      <c r="D79" s="84"/>
      <c r="F79" s="86"/>
      <c r="G79" s="86"/>
    </row>
    <row r="80" spans="1:7" ht="12" customHeight="1" x14ac:dyDescent="0.35">
      <c r="D80" s="84"/>
      <c r="F80" s="86"/>
      <c r="G80" s="86"/>
    </row>
    <row r="81" spans="4:7" ht="12" customHeight="1" x14ac:dyDescent="0.35">
      <c r="D81" s="84"/>
      <c r="F81" s="86"/>
      <c r="G81" s="86"/>
    </row>
    <row r="82" spans="4:7" ht="12" customHeight="1" x14ac:dyDescent="0.35">
      <c r="D82" s="84"/>
      <c r="F82" s="86"/>
      <c r="G82" s="86"/>
    </row>
    <row r="83" spans="4:7" ht="12" customHeight="1" x14ac:dyDescent="0.35">
      <c r="D83" s="84"/>
      <c r="F83" s="86"/>
      <c r="G83" s="86"/>
    </row>
    <row r="84" spans="4:7" ht="12" customHeight="1" x14ac:dyDescent="0.35">
      <c r="D84" s="84"/>
      <c r="F84" s="86"/>
      <c r="G84" s="86"/>
    </row>
    <row r="85" spans="4:7" ht="12" customHeight="1" x14ac:dyDescent="0.35">
      <c r="D85" s="84"/>
      <c r="F85" s="86"/>
      <c r="G85" s="86"/>
    </row>
    <row r="86" spans="4:7" ht="12" customHeight="1" x14ac:dyDescent="0.35">
      <c r="D86" s="84"/>
      <c r="F86" s="86"/>
      <c r="G86" s="86"/>
    </row>
    <row r="87" spans="4:7" ht="12" customHeight="1" x14ac:dyDescent="0.35">
      <c r="D87" s="84"/>
      <c r="F87" s="86"/>
      <c r="G87" s="86"/>
    </row>
    <row r="88" spans="4:7" ht="12" customHeight="1" x14ac:dyDescent="0.35">
      <c r="D88" s="84"/>
      <c r="F88" s="86"/>
      <c r="G88" s="86"/>
    </row>
    <row r="89" spans="4:7" ht="12" customHeight="1" x14ac:dyDescent="0.35">
      <c r="D89" s="84"/>
      <c r="F89" s="86"/>
      <c r="G89" s="86"/>
    </row>
    <row r="90" spans="4:7" ht="12" customHeight="1" x14ac:dyDescent="0.35">
      <c r="D90" s="84"/>
      <c r="F90" s="86"/>
      <c r="G90" s="86"/>
    </row>
    <row r="91" spans="4:7" ht="12" customHeight="1" x14ac:dyDescent="0.35">
      <c r="D91" s="84"/>
      <c r="F91" s="86"/>
      <c r="G91" s="86"/>
    </row>
    <row r="92" spans="4:7" ht="12" customHeight="1" x14ac:dyDescent="0.35">
      <c r="D92" s="84"/>
      <c r="F92" s="86"/>
      <c r="G92" s="86"/>
    </row>
    <row r="93" spans="4:7" ht="12" customHeight="1" x14ac:dyDescent="0.35">
      <c r="D93" s="84"/>
      <c r="F93" s="86"/>
      <c r="G93" s="86"/>
    </row>
    <row r="94" spans="4:7" ht="12" customHeight="1" x14ac:dyDescent="0.35">
      <c r="D94" s="84"/>
      <c r="F94" s="86"/>
      <c r="G94" s="86"/>
    </row>
    <row r="95" spans="4:7" ht="12" customHeight="1" x14ac:dyDescent="0.35">
      <c r="D95" s="84"/>
      <c r="F95" s="86"/>
      <c r="G95" s="86"/>
    </row>
    <row r="96" spans="4:7" ht="12" customHeight="1" x14ac:dyDescent="0.35">
      <c r="D96" s="84"/>
      <c r="F96" s="86"/>
      <c r="G96" s="86"/>
    </row>
    <row r="97" spans="4:7" ht="12" customHeight="1" x14ac:dyDescent="0.35">
      <c r="D97" s="84"/>
      <c r="F97" s="86"/>
      <c r="G97" s="86"/>
    </row>
    <row r="98" spans="4:7" ht="12" customHeight="1" x14ac:dyDescent="0.35">
      <c r="D98" s="84"/>
      <c r="F98" s="86"/>
      <c r="G98" s="86"/>
    </row>
    <row r="99" spans="4:7" ht="12" customHeight="1" x14ac:dyDescent="0.35">
      <c r="D99" s="84"/>
      <c r="F99" s="86"/>
      <c r="G99" s="86"/>
    </row>
    <row r="100" spans="4:7" ht="12" customHeight="1" x14ac:dyDescent="0.35">
      <c r="D100" s="84"/>
      <c r="F100" s="86"/>
      <c r="G100" s="86"/>
    </row>
    <row r="101" spans="4:7" ht="12" customHeight="1" x14ac:dyDescent="0.35">
      <c r="D101" s="84"/>
      <c r="F101" s="86"/>
      <c r="G101" s="86"/>
    </row>
    <row r="102" spans="4:7" ht="12" customHeight="1" x14ac:dyDescent="0.35">
      <c r="D102" s="84"/>
      <c r="F102" s="86"/>
      <c r="G102" s="86"/>
    </row>
    <row r="103" spans="4:7" ht="12" customHeight="1" x14ac:dyDescent="0.35">
      <c r="D103" s="84"/>
      <c r="F103" s="86"/>
      <c r="G103" s="86"/>
    </row>
    <row r="104" spans="4:7" ht="12" customHeight="1" x14ac:dyDescent="0.35">
      <c r="D104" s="84"/>
      <c r="F104" s="86"/>
      <c r="G104" s="86"/>
    </row>
    <row r="105" spans="4:7" ht="12" customHeight="1" x14ac:dyDescent="0.35">
      <c r="D105" s="84"/>
      <c r="F105" s="86"/>
      <c r="G105" s="86"/>
    </row>
    <row r="106" spans="4:7" ht="12" customHeight="1" x14ac:dyDescent="0.35">
      <c r="D106" s="84"/>
      <c r="F106" s="86"/>
      <c r="G106" s="86"/>
    </row>
    <row r="107" spans="4:7" ht="12" customHeight="1" x14ac:dyDescent="0.35">
      <c r="D107" s="84"/>
      <c r="F107" s="86"/>
      <c r="G107" s="86"/>
    </row>
    <row r="108" spans="4:7" ht="12" customHeight="1" x14ac:dyDescent="0.35">
      <c r="D108" s="84"/>
      <c r="F108" s="86"/>
      <c r="G108" s="86"/>
    </row>
    <row r="109" spans="4:7" ht="12" customHeight="1" x14ac:dyDescent="0.35">
      <c r="D109" s="84"/>
      <c r="F109" s="86"/>
      <c r="G109" s="86"/>
    </row>
    <row r="110" spans="4:7" ht="12" customHeight="1" x14ac:dyDescent="0.35">
      <c r="D110" s="84"/>
      <c r="F110" s="86"/>
      <c r="G110" s="86"/>
    </row>
    <row r="111" spans="4:7" ht="12" customHeight="1" x14ac:dyDescent="0.35">
      <c r="D111" s="84"/>
      <c r="F111" s="86"/>
      <c r="G111" s="86"/>
    </row>
    <row r="112" spans="4:7" ht="12" customHeight="1" x14ac:dyDescent="0.35">
      <c r="D112" s="84"/>
      <c r="F112" s="86"/>
      <c r="G112" s="86"/>
    </row>
    <row r="113" spans="4:7" ht="12" customHeight="1" x14ac:dyDescent="0.35">
      <c r="D113" s="84"/>
      <c r="F113" s="86"/>
      <c r="G113" s="86"/>
    </row>
    <row r="114" spans="4:7" ht="12" customHeight="1" x14ac:dyDescent="0.35">
      <c r="D114" s="84"/>
      <c r="F114" s="86"/>
      <c r="G114" s="86"/>
    </row>
    <row r="115" spans="4:7" ht="12" customHeight="1" x14ac:dyDescent="0.35">
      <c r="D115" s="84"/>
      <c r="F115" s="86"/>
      <c r="G115" s="86"/>
    </row>
    <row r="116" spans="4:7" ht="12" customHeight="1" x14ac:dyDescent="0.35">
      <c r="D116" s="84"/>
      <c r="F116" s="86"/>
      <c r="G116" s="86"/>
    </row>
    <row r="117" spans="4:7" ht="12" customHeight="1" x14ac:dyDescent="0.35">
      <c r="D117" s="84"/>
      <c r="F117" s="86"/>
      <c r="G117" s="86"/>
    </row>
    <row r="118" spans="4:7" ht="12" customHeight="1" x14ac:dyDescent="0.35">
      <c r="D118" s="84"/>
      <c r="F118" s="86"/>
      <c r="G118" s="86"/>
    </row>
    <row r="119" spans="4:7" ht="12" customHeight="1" x14ac:dyDescent="0.35">
      <c r="D119" s="84"/>
      <c r="F119" s="86"/>
      <c r="G119" s="86"/>
    </row>
    <row r="120" spans="4:7" ht="12" customHeight="1" x14ac:dyDescent="0.35">
      <c r="D120" s="84"/>
      <c r="F120" s="86"/>
      <c r="G120" s="86"/>
    </row>
    <row r="121" spans="4:7" ht="12" customHeight="1" x14ac:dyDescent="0.35">
      <c r="D121" s="84"/>
      <c r="F121" s="86"/>
      <c r="G121" s="86"/>
    </row>
    <row r="122" spans="4:7" ht="12" customHeight="1" x14ac:dyDescent="0.35">
      <c r="D122" s="84"/>
      <c r="F122" s="86"/>
      <c r="G122" s="86"/>
    </row>
    <row r="123" spans="4:7" ht="12" customHeight="1" x14ac:dyDescent="0.35">
      <c r="D123" s="84"/>
      <c r="F123" s="86"/>
      <c r="G123" s="86"/>
    </row>
    <row r="124" spans="4:7" ht="12" customHeight="1" x14ac:dyDescent="0.35">
      <c r="D124" s="84"/>
      <c r="F124" s="86"/>
      <c r="G124" s="86"/>
    </row>
    <row r="125" spans="4:7" ht="12" customHeight="1" x14ac:dyDescent="0.35">
      <c r="D125" s="84"/>
      <c r="F125" s="86"/>
      <c r="G125" s="86"/>
    </row>
    <row r="126" spans="4:7" ht="12" customHeight="1" x14ac:dyDescent="0.35">
      <c r="D126" s="84"/>
      <c r="F126" s="86"/>
      <c r="G126" s="86"/>
    </row>
    <row r="127" spans="4:7" ht="12" customHeight="1" x14ac:dyDescent="0.35">
      <c r="D127" s="84"/>
      <c r="F127" s="86"/>
      <c r="G127" s="86"/>
    </row>
    <row r="128" spans="4:7" ht="12" customHeight="1" x14ac:dyDescent="0.35">
      <c r="D128" s="84"/>
      <c r="F128" s="86"/>
      <c r="G128" s="86"/>
    </row>
    <row r="129" spans="4:7" ht="12" customHeight="1" x14ac:dyDescent="0.35">
      <c r="D129" s="84"/>
      <c r="F129" s="86"/>
      <c r="G129" s="86"/>
    </row>
    <row r="130" spans="4:7" ht="12" customHeight="1" x14ac:dyDescent="0.35">
      <c r="D130" s="84"/>
      <c r="F130" s="86"/>
      <c r="G130" s="86"/>
    </row>
    <row r="131" spans="4:7" ht="12" customHeight="1" x14ac:dyDescent="0.35">
      <c r="D131" s="84"/>
      <c r="F131" s="86"/>
      <c r="G131" s="86"/>
    </row>
    <row r="132" spans="4:7" ht="12" customHeight="1" x14ac:dyDescent="0.35">
      <c r="D132" s="84"/>
      <c r="F132" s="86"/>
      <c r="G132" s="86"/>
    </row>
    <row r="133" spans="4:7" ht="12" customHeight="1" x14ac:dyDescent="0.35">
      <c r="D133" s="84"/>
      <c r="F133" s="86"/>
      <c r="G133" s="86"/>
    </row>
    <row r="134" spans="4:7" ht="12" customHeight="1" x14ac:dyDescent="0.35">
      <c r="D134" s="84"/>
      <c r="F134" s="86"/>
      <c r="G134" s="86"/>
    </row>
    <row r="135" spans="4:7" ht="12" customHeight="1" x14ac:dyDescent="0.35">
      <c r="D135" s="84"/>
      <c r="F135" s="86"/>
      <c r="G135" s="86"/>
    </row>
    <row r="136" spans="4:7" ht="12" customHeight="1" x14ac:dyDescent="0.35">
      <c r="D136" s="84"/>
      <c r="F136" s="86"/>
      <c r="G136" s="86"/>
    </row>
    <row r="137" spans="4:7" ht="12" customHeight="1" x14ac:dyDescent="0.35">
      <c r="D137" s="84"/>
      <c r="F137" s="86"/>
      <c r="G137" s="86"/>
    </row>
    <row r="138" spans="4:7" ht="12" customHeight="1" x14ac:dyDescent="0.35">
      <c r="D138" s="84"/>
      <c r="F138" s="86"/>
      <c r="G138" s="86"/>
    </row>
    <row r="139" spans="4:7" ht="12" customHeight="1" x14ac:dyDescent="0.35">
      <c r="D139" s="84"/>
      <c r="F139" s="86"/>
      <c r="G139" s="86"/>
    </row>
    <row r="140" spans="4:7" ht="12" customHeight="1" x14ac:dyDescent="0.35">
      <c r="D140" s="84"/>
      <c r="F140" s="86"/>
      <c r="G140" s="86"/>
    </row>
    <row r="141" spans="4:7" ht="12" customHeight="1" x14ac:dyDescent="0.35">
      <c r="D141" s="84"/>
      <c r="F141" s="86"/>
      <c r="G141" s="86"/>
    </row>
    <row r="142" spans="4:7" ht="12" customHeight="1" x14ac:dyDescent="0.35">
      <c r="D142" s="84"/>
      <c r="F142" s="86"/>
      <c r="G142" s="86"/>
    </row>
    <row r="143" spans="4:7" ht="12" customHeight="1" x14ac:dyDescent="0.35">
      <c r="D143" s="84"/>
      <c r="F143" s="86"/>
      <c r="G143" s="86"/>
    </row>
    <row r="144" spans="4:7" ht="12" customHeight="1" x14ac:dyDescent="0.35">
      <c r="D144" s="84"/>
      <c r="F144" s="86"/>
      <c r="G144" s="86"/>
    </row>
    <row r="145" spans="4:7" ht="12" customHeight="1" x14ac:dyDescent="0.35">
      <c r="D145" s="84"/>
      <c r="F145" s="86"/>
      <c r="G145" s="86"/>
    </row>
    <row r="146" spans="4:7" ht="12" customHeight="1" x14ac:dyDescent="0.35">
      <c r="D146" s="84"/>
      <c r="F146" s="86"/>
      <c r="G146" s="86"/>
    </row>
    <row r="147" spans="4:7" ht="12" customHeight="1" x14ac:dyDescent="0.35">
      <c r="D147" s="84"/>
      <c r="F147" s="86"/>
      <c r="G147" s="86"/>
    </row>
    <row r="148" spans="4:7" ht="12" customHeight="1" x14ac:dyDescent="0.35">
      <c r="D148" s="84"/>
      <c r="F148" s="86"/>
      <c r="G148" s="86"/>
    </row>
    <row r="149" spans="4:7" ht="12" customHeight="1" x14ac:dyDescent="0.35">
      <c r="D149" s="84"/>
      <c r="F149" s="86"/>
      <c r="G149" s="86"/>
    </row>
    <row r="150" spans="4:7" ht="12" customHeight="1" x14ac:dyDescent="0.35">
      <c r="D150" s="84"/>
      <c r="F150" s="86"/>
      <c r="G150" s="86"/>
    </row>
    <row r="151" spans="4:7" ht="12" customHeight="1" x14ac:dyDescent="0.35">
      <c r="D151" s="84"/>
      <c r="F151" s="86"/>
      <c r="G151" s="86"/>
    </row>
    <row r="152" spans="4:7" ht="12" customHeight="1" x14ac:dyDescent="0.35">
      <c r="D152" s="84"/>
      <c r="F152" s="86"/>
      <c r="G152" s="86"/>
    </row>
    <row r="153" spans="4:7" ht="12" customHeight="1" x14ac:dyDescent="0.35">
      <c r="D153" s="84"/>
      <c r="F153" s="86"/>
      <c r="G153" s="86"/>
    </row>
    <row r="154" spans="4:7" ht="12" customHeight="1" x14ac:dyDescent="0.35">
      <c r="D154" s="84"/>
      <c r="F154" s="86"/>
      <c r="G154" s="86"/>
    </row>
    <row r="155" spans="4:7" ht="12" customHeight="1" x14ac:dyDescent="0.35">
      <c r="D155" s="84"/>
      <c r="F155" s="86"/>
      <c r="G155" s="86"/>
    </row>
    <row r="156" spans="4:7" ht="12" customHeight="1" x14ac:dyDescent="0.35">
      <c r="D156" s="84"/>
      <c r="F156" s="86"/>
      <c r="G156" s="86"/>
    </row>
    <row r="157" spans="4:7" ht="12" customHeight="1" x14ac:dyDescent="0.35">
      <c r="D157" s="84"/>
      <c r="F157" s="86"/>
      <c r="G157" s="86"/>
    </row>
    <row r="158" spans="4:7" ht="12" customHeight="1" x14ac:dyDescent="0.35">
      <c r="D158" s="84"/>
      <c r="F158" s="86"/>
      <c r="G158" s="86"/>
    </row>
    <row r="159" spans="4:7" ht="12" customHeight="1" x14ac:dyDescent="0.35">
      <c r="D159" s="84"/>
      <c r="F159" s="86"/>
      <c r="G159" s="86"/>
    </row>
    <row r="160" spans="4:7" ht="12" customHeight="1" x14ac:dyDescent="0.35">
      <c r="F160" s="86"/>
      <c r="G160" s="86"/>
    </row>
    <row r="161" spans="6:7" ht="12" customHeight="1" x14ac:dyDescent="0.35">
      <c r="F161" s="86"/>
      <c r="G161" s="86"/>
    </row>
    <row r="162" spans="6:7" ht="12" customHeight="1" x14ac:dyDescent="0.35">
      <c r="F162" s="86"/>
      <c r="G162" s="86"/>
    </row>
    <row r="163" spans="6:7" ht="12" customHeight="1" x14ac:dyDescent="0.35">
      <c r="F163" s="86"/>
      <c r="G163" s="86"/>
    </row>
    <row r="164" spans="6:7" ht="12" customHeight="1" x14ac:dyDescent="0.35">
      <c r="F164" s="86"/>
      <c r="G164" s="86"/>
    </row>
    <row r="165" spans="6:7" ht="12" customHeight="1" x14ac:dyDescent="0.35">
      <c r="F165" s="86"/>
      <c r="G165" s="86"/>
    </row>
    <row r="166" spans="6:7" ht="12" customHeight="1" x14ac:dyDescent="0.35">
      <c r="F166" s="86"/>
      <c r="G166" s="86"/>
    </row>
    <row r="167" spans="6:7" ht="12" customHeight="1" x14ac:dyDescent="0.35">
      <c r="F167" s="86"/>
      <c r="G167" s="86"/>
    </row>
    <row r="168" spans="6:7" ht="12" customHeight="1" x14ac:dyDescent="0.35">
      <c r="F168" s="86"/>
      <c r="G168" s="86"/>
    </row>
    <row r="169" spans="6:7" ht="12" customHeight="1" x14ac:dyDescent="0.35">
      <c r="F169" s="86"/>
      <c r="G169" s="86"/>
    </row>
    <row r="170" spans="6:7" ht="12" customHeight="1" x14ac:dyDescent="0.35">
      <c r="F170" s="86"/>
      <c r="G170" s="86"/>
    </row>
    <row r="171" spans="6:7" ht="12" customHeight="1" x14ac:dyDescent="0.35">
      <c r="F171" s="86"/>
      <c r="G171" s="86"/>
    </row>
    <row r="172" spans="6:7" ht="12" customHeight="1" x14ac:dyDescent="0.35">
      <c r="F172" s="86"/>
      <c r="G172" s="86"/>
    </row>
    <row r="173" spans="6:7" ht="12" customHeight="1" x14ac:dyDescent="0.35">
      <c r="F173" s="86"/>
      <c r="G173" s="86"/>
    </row>
    <row r="174" spans="6:7" ht="12" customHeight="1" x14ac:dyDescent="0.35">
      <c r="F174" s="86"/>
      <c r="G174" s="86"/>
    </row>
    <row r="175" spans="6:7" ht="12" customHeight="1" x14ac:dyDescent="0.35">
      <c r="F175" s="86"/>
      <c r="G175" s="86"/>
    </row>
    <row r="176" spans="6:7" ht="12" customHeight="1" x14ac:dyDescent="0.35">
      <c r="F176" s="86"/>
      <c r="G176" s="86"/>
    </row>
    <row r="177" spans="6:7" ht="12" customHeight="1" x14ac:dyDescent="0.35">
      <c r="F177" s="86"/>
      <c r="G177" s="86"/>
    </row>
    <row r="178" spans="6:7" ht="12" customHeight="1" x14ac:dyDescent="0.35">
      <c r="F178" s="86"/>
      <c r="G178" s="86"/>
    </row>
    <row r="179" spans="6:7" ht="12" customHeight="1" x14ac:dyDescent="0.35">
      <c r="F179" s="86"/>
      <c r="G179" s="86"/>
    </row>
    <row r="180" spans="6:7" ht="12" customHeight="1" x14ac:dyDescent="0.35">
      <c r="F180" s="86"/>
      <c r="G180" s="86"/>
    </row>
    <row r="181" spans="6:7" ht="12" customHeight="1" x14ac:dyDescent="0.35">
      <c r="F181" s="86"/>
      <c r="G181" s="86"/>
    </row>
    <row r="182" spans="6:7" ht="12" customHeight="1" x14ac:dyDescent="0.35">
      <c r="F182" s="86"/>
      <c r="G182" s="86"/>
    </row>
    <row r="183" spans="6:7" ht="12" customHeight="1" x14ac:dyDescent="0.35">
      <c r="F183" s="86"/>
      <c r="G183" s="86"/>
    </row>
    <row r="184" spans="6:7" ht="12" customHeight="1" x14ac:dyDescent="0.35">
      <c r="F184" s="86"/>
      <c r="G184" s="86"/>
    </row>
    <row r="185" spans="6:7" ht="12" customHeight="1" x14ac:dyDescent="0.35">
      <c r="F185" s="86"/>
      <c r="G185" s="86"/>
    </row>
    <row r="186" spans="6:7" ht="12" customHeight="1" x14ac:dyDescent="0.35">
      <c r="F186" s="86"/>
      <c r="G186" s="86"/>
    </row>
    <row r="187" spans="6:7" ht="12" customHeight="1" x14ac:dyDescent="0.35">
      <c r="F187" s="86"/>
      <c r="G187" s="86"/>
    </row>
    <row r="188" spans="6:7" ht="12" customHeight="1" x14ac:dyDescent="0.35">
      <c r="F188" s="86"/>
      <c r="G188" s="86"/>
    </row>
    <row r="189" spans="6:7" ht="12" customHeight="1" x14ac:dyDescent="0.35">
      <c r="F189" s="86"/>
      <c r="G189" s="86"/>
    </row>
    <row r="190" spans="6:7" ht="12" customHeight="1" x14ac:dyDescent="0.35">
      <c r="F190" s="86"/>
      <c r="G190" s="86"/>
    </row>
    <row r="191" spans="6:7" ht="12" customHeight="1" x14ac:dyDescent="0.35">
      <c r="F191" s="86"/>
      <c r="G191" s="86"/>
    </row>
    <row r="192" spans="6:7" ht="12" customHeight="1" x14ac:dyDescent="0.35">
      <c r="F192" s="86"/>
      <c r="G192" s="86"/>
    </row>
    <row r="193" spans="6:7" ht="12" customHeight="1" x14ac:dyDescent="0.35">
      <c r="F193" s="86"/>
      <c r="G193" s="86"/>
    </row>
    <row r="194" spans="6:7" ht="12" customHeight="1" x14ac:dyDescent="0.35">
      <c r="F194" s="86"/>
      <c r="G194" s="86"/>
    </row>
    <row r="195" spans="6:7" ht="12" customHeight="1" x14ac:dyDescent="0.35">
      <c r="F195" s="86"/>
      <c r="G195" s="86"/>
    </row>
    <row r="196" spans="6:7" ht="12" customHeight="1" x14ac:dyDescent="0.35">
      <c r="F196" s="86"/>
      <c r="G196" s="86"/>
    </row>
    <row r="197" spans="6:7" ht="12" customHeight="1" x14ac:dyDescent="0.35">
      <c r="F197" s="86"/>
      <c r="G197" s="86"/>
    </row>
    <row r="198" spans="6:7" ht="12" customHeight="1" x14ac:dyDescent="0.35">
      <c r="F198" s="86"/>
      <c r="G198" s="86"/>
    </row>
    <row r="199" spans="6:7" ht="12" customHeight="1" x14ac:dyDescent="0.35">
      <c r="F199" s="86"/>
      <c r="G199" s="86"/>
    </row>
    <row r="200" spans="6:7" ht="12" customHeight="1" x14ac:dyDescent="0.35">
      <c r="F200" s="86"/>
      <c r="G200" s="86"/>
    </row>
    <row r="201" spans="6:7" ht="12" customHeight="1" x14ac:dyDescent="0.35">
      <c r="F201" s="86"/>
      <c r="G201" s="86"/>
    </row>
    <row r="202" spans="6:7" ht="12" customHeight="1" x14ac:dyDescent="0.35">
      <c r="F202" s="86"/>
      <c r="G202" s="86"/>
    </row>
    <row r="203" spans="6:7" ht="12" customHeight="1" x14ac:dyDescent="0.35">
      <c r="F203" s="86"/>
      <c r="G203" s="86"/>
    </row>
    <row r="204" spans="6:7" ht="12" customHeight="1" x14ac:dyDescent="0.35">
      <c r="F204" s="86"/>
      <c r="G204" s="86"/>
    </row>
    <row r="205" spans="6:7" ht="12" customHeight="1" x14ac:dyDescent="0.35">
      <c r="F205" s="86"/>
      <c r="G205" s="86"/>
    </row>
    <row r="206" spans="6:7" ht="12" customHeight="1" x14ac:dyDescent="0.35">
      <c r="F206" s="86"/>
      <c r="G206" s="86"/>
    </row>
    <row r="207" spans="6:7" ht="12" customHeight="1" x14ac:dyDescent="0.35">
      <c r="F207" s="86"/>
      <c r="G207" s="86"/>
    </row>
    <row r="208" spans="6:7" ht="12" customHeight="1" x14ac:dyDescent="0.35">
      <c r="F208" s="86"/>
      <c r="G208" s="86"/>
    </row>
    <row r="209" spans="6:7" ht="12" customHeight="1" x14ac:dyDescent="0.35">
      <c r="F209" s="86"/>
      <c r="G209" s="86"/>
    </row>
    <row r="210" spans="6:7" ht="12" customHeight="1" x14ac:dyDescent="0.35">
      <c r="F210" s="86"/>
      <c r="G210" s="86"/>
    </row>
    <row r="211" spans="6:7" ht="12" customHeight="1" x14ac:dyDescent="0.35">
      <c r="F211" s="86"/>
      <c r="G211" s="86"/>
    </row>
    <row r="212" spans="6:7" ht="12" customHeight="1" x14ac:dyDescent="0.35">
      <c r="F212" s="86"/>
      <c r="G212" s="86"/>
    </row>
    <row r="213" spans="6:7" ht="12" customHeight="1" x14ac:dyDescent="0.35">
      <c r="F213" s="86"/>
      <c r="G213" s="86"/>
    </row>
    <row r="214" spans="6:7" ht="12" customHeight="1" x14ac:dyDescent="0.35">
      <c r="F214" s="86"/>
      <c r="G214" s="86"/>
    </row>
    <row r="215" spans="6:7" ht="12" customHeight="1" x14ac:dyDescent="0.35">
      <c r="F215" s="86"/>
      <c r="G215" s="86"/>
    </row>
    <row r="216" spans="6:7" ht="12" customHeight="1" x14ac:dyDescent="0.35">
      <c r="F216" s="86"/>
      <c r="G216" s="86"/>
    </row>
    <row r="217" spans="6:7" ht="12" customHeight="1" x14ac:dyDescent="0.35">
      <c r="F217" s="86"/>
      <c r="G217" s="86"/>
    </row>
    <row r="218" spans="6:7" ht="12" customHeight="1" x14ac:dyDescent="0.35">
      <c r="F218" s="86"/>
      <c r="G218" s="86"/>
    </row>
    <row r="219" spans="6:7" ht="12" customHeight="1" x14ac:dyDescent="0.35">
      <c r="F219" s="86"/>
      <c r="G219" s="86"/>
    </row>
    <row r="220" spans="6:7" ht="12" customHeight="1" x14ac:dyDescent="0.35">
      <c r="F220" s="86"/>
      <c r="G220" s="86"/>
    </row>
    <row r="221" spans="6:7" ht="12" customHeight="1" x14ac:dyDescent="0.35">
      <c r="F221" s="86"/>
      <c r="G221" s="86"/>
    </row>
    <row r="222" spans="6:7" ht="12" customHeight="1" x14ac:dyDescent="0.35">
      <c r="F222" s="86"/>
      <c r="G222" s="86"/>
    </row>
    <row r="223" spans="6:7" ht="12" customHeight="1" x14ac:dyDescent="0.35">
      <c r="F223" s="86"/>
      <c r="G223" s="86"/>
    </row>
    <row r="224" spans="6:7" ht="12" customHeight="1" x14ac:dyDescent="0.35">
      <c r="F224" s="86"/>
      <c r="G224" s="86"/>
    </row>
    <row r="225" spans="6:7" ht="12" customHeight="1" x14ac:dyDescent="0.35">
      <c r="F225" s="86"/>
      <c r="G225" s="86"/>
    </row>
    <row r="226" spans="6:7" ht="12" customHeight="1" x14ac:dyDescent="0.35">
      <c r="F226" s="86"/>
      <c r="G226" s="86"/>
    </row>
    <row r="227" spans="6:7" ht="12" customHeight="1" x14ac:dyDescent="0.35">
      <c r="F227" s="86"/>
      <c r="G227" s="86"/>
    </row>
    <row r="228" spans="6:7" ht="12" customHeight="1" x14ac:dyDescent="0.35">
      <c r="F228" s="86"/>
      <c r="G228" s="86"/>
    </row>
    <row r="229" spans="6:7" ht="12" customHeight="1" x14ac:dyDescent="0.35">
      <c r="F229" s="86"/>
      <c r="G229" s="86"/>
    </row>
    <row r="230" spans="6:7" ht="12" customHeight="1" x14ac:dyDescent="0.35">
      <c r="F230" s="86"/>
      <c r="G230" s="86"/>
    </row>
    <row r="231" spans="6:7" ht="12" customHeight="1" x14ac:dyDescent="0.35">
      <c r="F231" s="86"/>
      <c r="G231" s="86"/>
    </row>
    <row r="232" spans="6:7" ht="12" customHeight="1" x14ac:dyDescent="0.35">
      <c r="F232" s="86"/>
      <c r="G232" s="86"/>
    </row>
    <row r="233" spans="6:7" ht="12" customHeight="1" x14ac:dyDescent="0.35">
      <c r="F233" s="86"/>
      <c r="G233" s="86"/>
    </row>
    <row r="234" spans="6:7" ht="12" customHeight="1" x14ac:dyDescent="0.35">
      <c r="F234" s="86"/>
      <c r="G234" s="86"/>
    </row>
    <row r="235" spans="6:7" ht="12" customHeight="1" x14ac:dyDescent="0.35">
      <c r="F235" s="86"/>
      <c r="G235" s="86"/>
    </row>
    <row r="236" spans="6:7" ht="12" customHeight="1" x14ac:dyDescent="0.35">
      <c r="F236" s="86"/>
      <c r="G236" s="86"/>
    </row>
    <row r="237" spans="6:7" ht="12" customHeight="1" x14ac:dyDescent="0.35">
      <c r="F237" s="86"/>
      <c r="G237" s="86"/>
    </row>
    <row r="238" spans="6:7" ht="12" customHeight="1" x14ac:dyDescent="0.35">
      <c r="F238" s="86"/>
      <c r="G238" s="86"/>
    </row>
    <row r="239" spans="6:7" ht="12" customHeight="1" x14ac:dyDescent="0.35">
      <c r="F239" s="86"/>
      <c r="G239" s="86"/>
    </row>
    <row r="240" spans="6:7" ht="12" customHeight="1" x14ac:dyDescent="0.35">
      <c r="F240" s="86"/>
      <c r="G240" s="86"/>
    </row>
    <row r="241" spans="6:7" ht="12" customHeight="1" x14ac:dyDescent="0.35">
      <c r="F241" s="86"/>
      <c r="G241" s="86"/>
    </row>
    <row r="242" spans="6:7" ht="12" customHeight="1" x14ac:dyDescent="0.35">
      <c r="F242" s="86"/>
      <c r="G242" s="86"/>
    </row>
    <row r="243" spans="6:7" ht="12" customHeight="1" x14ac:dyDescent="0.35">
      <c r="F243" s="86"/>
      <c r="G243" s="86"/>
    </row>
    <row r="244" spans="6:7" ht="12" customHeight="1" x14ac:dyDescent="0.35">
      <c r="F244" s="86"/>
      <c r="G244" s="86"/>
    </row>
    <row r="245" spans="6:7" ht="12" customHeight="1" x14ac:dyDescent="0.35">
      <c r="F245" s="86"/>
      <c r="G245" s="86"/>
    </row>
    <row r="246" spans="6:7" ht="12" customHeight="1" x14ac:dyDescent="0.35">
      <c r="F246" s="86"/>
      <c r="G246" s="86"/>
    </row>
    <row r="247" spans="6:7" ht="12" customHeight="1" x14ac:dyDescent="0.35">
      <c r="F247" s="86"/>
      <c r="G247" s="86"/>
    </row>
    <row r="248" spans="6:7" ht="12" customHeight="1" x14ac:dyDescent="0.35">
      <c r="F248" s="86"/>
      <c r="G248" s="86"/>
    </row>
    <row r="249" spans="6:7" ht="12" customHeight="1" x14ac:dyDescent="0.35">
      <c r="F249" s="86"/>
      <c r="G249" s="86"/>
    </row>
    <row r="250" spans="6:7" ht="12" customHeight="1" x14ac:dyDescent="0.35">
      <c r="F250" s="86"/>
      <c r="G250" s="86"/>
    </row>
    <row r="251" spans="6:7" ht="12" customHeight="1" x14ac:dyDescent="0.35">
      <c r="F251" s="86"/>
      <c r="G251" s="86"/>
    </row>
    <row r="252" spans="6:7" ht="12" customHeight="1" x14ac:dyDescent="0.35">
      <c r="F252" s="86"/>
      <c r="G252" s="86"/>
    </row>
    <row r="253" spans="6:7" ht="12" customHeight="1" x14ac:dyDescent="0.35">
      <c r="F253" s="86"/>
      <c r="G253" s="86"/>
    </row>
    <row r="254" spans="6:7" ht="12" customHeight="1" x14ac:dyDescent="0.35">
      <c r="F254" s="86"/>
      <c r="G254" s="86"/>
    </row>
    <row r="255" spans="6:7" ht="12" customHeight="1" x14ac:dyDescent="0.35">
      <c r="F255" s="86"/>
      <c r="G255" s="86"/>
    </row>
    <row r="256" spans="6:7" ht="12" customHeight="1" x14ac:dyDescent="0.35">
      <c r="F256" s="86"/>
      <c r="G256" s="86"/>
    </row>
    <row r="257" spans="6:7" ht="12" customHeight="1" x14ac:dyDescent="0.35">
      <c r="F257" s="86"/>
      <c r="G257" s="86"/>
    </row>
    <row r="258" spans="6:7" ht="12" customHeight="1" x14ac:dyDescent="0.35">
      <c r="F258" s="86"/>
      <c r="G258" s="86"/>
    </row>
    <row r="259" spans="6:7" ht="12" customHeight="1" x14ac:dyDescent="0.35">
      <c r="F259" s="86"/>
      <c r="G259" s="86"/>
    </row>
    <row r="260" spans="6:7" ht="12" customHeight="1" x14ac:dyDescent="0.35">
      <c r="F260" s="86"/>
      <c r="G260" s="86"/>
    </row>
    <row r="261" spans="6:7" ht="12" customHeight="1" x14ac:dyDescent="0.35">
      <c r="F261" s="86"/>
      <c r="G261" s="86"/>
    </row>
    <row r="262" spans="6:7" ht="12" customHeight="1" x14ac:dyDescent="0.35">
      <c r="F262" s="86"/>
      <c r="G262" s="86"/>
    </row>
    <row r="263" spans="6:7" ht="12" customHeight="1" x14ac:dyDescent="0.35">
      <c r="F263" s="86"/>
      <c r="G263" s="86"/>
    </row>
    <row r="264" spans="6:7" ht="12" customHeight="1" x14ac:dyDescent="0.35">
      <c r="F264" s="86"/>
      <c r="G264" s="86"/>
    </row>
    <row r="265" spans="6:7" ht="12" customHeight="1" x14ac:dyDescent="0.35">
      <c r="F265" s="86"/>
      <c r="G265" s="86"/>
    </row>
    <row r="266" spans="6:7" ht="12" customHeight="1" x14ac:dyDescent="0.35">
      <c r="F266" s="86"/>
      <c r="G266" s="86"/>
    </row>
    <row r="267" spans="6:7" ht="12" customHeight="1" x14ac:dyDescent="0.35">
      <c r="F267" s="86"/>
      <c r="G267" s="86"/>
    </row>
    <row r="268" spans="6:7" ht="12" customHeight="1" x14ac:dyDescent="0.35">
      <c r="F268" s="86"/>
      <c r="G268" s="86"/>
    </row>
    <row r="269" spans="6:7" ht="12" customHeight="1" x14ac:dyDescent="0.35">
      <c r="F269" s="86"/>
      <c r="G269" s="86"/>
    </row>
    <row r="270" spans="6:7" ht="12" customHeight="1" x14ac:dyDescent="0.35">
      <c r="F270" s="86"/>
      <c r="G270" s="86"/>
    </row>
    <row r="271" spans="6:7" ht="12" customHeight="1" x14ac:dyDescent="0.35">
      <c r="F271" s="86"/>
      <c r="G271" s="86"/>
    </row>
    <row r="272" spans="6:7" ht="12" customHeight="1" x14ac:dyDescent="0.35">
      <c r="F272" s="86"/>
      <c r="G272" s="86"/>
    </row>
    <row r="273" spans="6:7" ht="12" customHeight="1" x14ac:dyDescent="0.35">
      <c r="F273" s="86"/>
      <c r="G273" s="86"/>
    </row>
    <row r="274" spans="6:7" ht="12" customHeight="1" x14ac:dyDescent="0.35">
      <c r="F274" s="86"/>
      <c r="G274" s="86"/>
    </row>
    <row r="275" spans="6:7" ht="12" customHeight="1" x14ac:dyDescent="0.35">
      <c r="F275" s="86"/>
      <c r="G275" s="86"/>
    </row>
    <row r="276" spans="6:7" ht="12" customHeight="1" x14ac:dyDescent="0.35">
      <c r="F276" s="86"/>
      <c r="G276" s="86"/>
    </row>
    <row r="277" spans="6:7" ht="12" customHeight="1" x14ac:dyDescent="0.35">
      <c r="F277" s="86"/>
      <c r="G277" s="86"/>
    </row>
    <row r="278" spans="6:7" ht="12" customHeight="1" x14ac:dyDescent="0.35">
      <c r="F278" s="86"/>
      <c r="G278" s="86"/>
    </row>
    <row r="279" spans="6:7" ht="12" customHeight="1" x14ac:dyDescent="0.35">
      <c r="F279" s="86"/>
      <c r="G279" s="86"/>
    </row>
  </sheetData>
  <mergeCells count="6">
    <mergeCell ref="C4:C5"/>
    <mergeCell ref="D4:D5"/>
    <mergeCell ref="E4:E5"/>
    <mergeCell ref="A3:G3"/>
    <mergeCell ref="A4:A5"/>
    <mergeCell ref="B4:B5"/>
  </mergeCells>
  <phoneticPr fontId="2" type="noConversion"/>
  <pageMargins left="0.74803149606299213" right="0.74803149606299213" top="0.98425196850393704" bottom="0.98425196850393704" header="0.51181102362204722" footer="0.51181102362204722"/>
  <pageSetup paperSize="9" scale="52" orientation="portrait" r:id="rId1"/>
  <headerFooter>
    <oddHeader>&amp;L&amp;"Arial,Bold"&amp;10Ministry of Local Government and Housing
&amp;"Arial,Regular"Spot Improvement of Selected Feeder Roads in Chama District of Muchinga Province&amp;R&amp;A</oddHeader>
    <oddFooter>&amp;C&amp;A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327"/>
  <sheetViews>
    <sheetView view="pageBreakPreview" topLeftCell="A19" zoomScaleNormal="115" zoomScaleSheetLayoutView="100" workbookViewId="0">
      <selection activeCell="E23" sqref="E23"/>
    </sheetView>
  </sheetViews>
  <sheetFormatPr defaultColWidth="8.81640625" defaultRowHeight="15.5" x14ac:dyDescent="0.35"/>
  <cols>
    <col min="1" max="1" width="14.26953125" style="42" customWidth="1"/>
    <col min="2" max="2" width="13.81640625" style="124" customWidth="1"/>
    <col min="3" max="3" width="63.54296875" style="42" bestFit="1" customWidth="1"/>
    <col min="4" max="4" width="7.81640625" style="42" customWidth="1"/>
    <col min="5" max="5" width="12.7265625" style="42" customWidth="1"/>
    <col min="6" max="6" width="16.453125" style="43" customWidth="1"/>
    <col min="7" max="7" width="21.26953125" style="43" bestFit="1" customWidth="1"/>
    <col min="8" max="16384" width="8.81640625" style="16"/>
  </cols>
  <sheetData>
    <row r="2" spans="1:7" ht="19.5" customHeight="1" x14ac:dyDescent="0.35">
      <c r="A2" s="40" t="s">
        <v>164</v>
      </c>
      <c r="B2" s="41"/>
      <c r="C2" s="89"/>
      <c r="D2" s="89"/>
      <c r="E2" s="89"/>
      <c r="F2" s="90"/>
    </row>
    <row r="3" spans="1:7" ht="34.5" customHeight="1" thickBot="1" x14ac:dyDescent="0.4">
      <c r="A3" s="213" t="s">
        <v>194</v>
      </c>
      <c r="B3" s="214"/>
      <c r="C3" s="214"/>
      <c r="D3" s="214"/>
      <c r="E3" s="214"/>
      <c r="F3" s="214"/>
      <c r="G3" s="214"/>
    </row>
    <row r="4" spans="1:7" ht="21" customHeight="1" x14ac:dyDescent="0.35">
      <c r="A4" s="209" t="s">
        <v>268</v>
      </c>
      <c r="B4" s="209" t="s">
        <v>269</v>
      </c>
      <c r="C4" s="215" t="s">
        <v>12</v>
      </c>
      <c r="D4" s="215" t="s">
        <v>13</v>
      </c>
      <c r="E4" s="211" t="s">
        <v>188</v>
      </c>
      <c r="F4" s="217" t="s">
        <v>99</v>
      </c>
      <c r="G4" s="128" t="s">
        <v>191</v>
      </c>
    </row>
    <row r="5" spans="1:7" ht="21.65" customHeight="1" thickBot="1" x14ac:dyDescent="0.4">
      <c r="A5" s="210"/>
      <c r="B5" s="210"/>
      <c r="C5" s="216"/>
      <c r="D5" s="216"/>
      <c r="E5" s="212"/>
      <c r="F5" s="218"/>
      <c r="G5" s="130" t="s">
        <v>67</v>
      </c>
    </row>
    <row r="6" spans="1:7" ht="22.5" customHeight="1" x14ac:dyDescent="0.35">
      <c r="A6" s="53">
        <v>2100</v>
      </c>
      <c r="B6" s="92">
        <v>21</v>
      </c>
      <c r="C6" s="93" t="s">
        <v>21</v>
      </c>
      <c r="D6" s="91"/>
      <c r="E6" s="91"/>
      <c r="F6" s="94"/>
      <c r="G6" s="95"/>
    </row>
    <row r="7" spans="1:7" ht="28" x14ac:dyDescent="0.35">
      <c r="A7" s="53"/>
      <c r="B7" s="96">
        <v>21.01</v>
      </c>
      <c r="C7" s="97" t="s">
        <v>252</v>
      </c>
      <c r="D7" s="53" t="s">
        <v>174</v>
      </c>
      <c r="E7" s="98">
        <v>10000</v>
      </c>
      <c r="F7" s="94"/>
      <c r="G7" s="49"/>
    </row>
    <row r="8" spans="1:7" x14ac:dyDescent="0.35">
      <c r="A8" s="53"/>
      <c r="B8" s="96"/>
      <c r="C8" s="99"/>
      <c r="D8" s="53"/>
      <c r="E8" s="98"/>
      <c r="F8" s="94"/>
      <c r="G8" s="49"/>
    </row>
    <row r="9" spans="1:7" ht="18" customHeight="1" x14ac:dyDescent="0.35">
      <c r="A9" s="53">
        <v>2200</v>
      </c>
      <c r="B9" s="100">
        <v>22</v>
      </c>
      <c r="C9" s="97" t="s">
        <v>161</v>
      </c>
      <c r="D9" s="53"/>
      <c r="E9" s="101"/>
      <c r="F9" s="102"/>
      <c r="G9" s="49"/>
    </row>
    <row r="10" spans="1:7" ht="12" customHeight="1" x14ac:dyDescent="0.35">
      <c r="A10" s="103"/>
      <c r="B10" s="96"/>
      <c r="C10" s="99"/>
      <c r="D10" s="53"/>
      <c r="E10" s="104"/>
      <c r="F10" s="102"/>
      <c r="G10" s="49"/>
    </row>
    <row r="11" spans="1:7" ht="42" x14ac:dyDescent="0.35">
      <c r="A11" s="103"/>
      <c r="B11" s="96">
        <v>22.02</v>
      </c>
      <c r="C11" s="99" t="s">
        <v>253</v>
      </c>
      <c r="D11" s="53"/>
      <c r="E11" s="105"/>
      <c r="F11" s="102"/>
      <c r="G11" s="49"/>
    </row>
    <row r="12" spans="1:7" ht="12" customHeight="1" x14ac:dyDescent="0.35">
      <c r="A12" s="103"/>
      <c r="B12" s="96"/>
      <c r="C12" s="97"/>
      <c r="D12" s="53"/>
      <c r="E12" s="106"/>
      <c r="F12" s="102"/>
      <c r="G12" s="49"/>
    </row>
    <row r="13" spans="1:7" x14ac:dyDescent="0.35">
      <c r="A13" s="103"/>
      <c r="B13" s="96" t="s">
        <v>153</v>
      </c>
      <c r="C13" s="97" t="s">
        <v>162</v>
      </c>
      <c r="D13" s="53" t="s">
        <v>18</v>
      </c>
      <c r="E13" s="105">
        <v>210</v>
      </c>
      <c r="F13" s="102"/>
      <c r="G13" s="49"/>
    </row>
    <row r="14" spans="1:7" ht="12" customHeight="1" x14ac:dyDescent="0.35">
      <c r="A14" s="103"/>
      <c r="B14" s="96"/>
      <c r="C14" s="99"/>
      <c r="D14" s="53"/>
      <c r="E14" s="105"/>
      <c r="F14" s="102"/>
      <c r="G14" s="49"/>
    </row>
    <row r="15" spans="1:7" ht="35.5" customHeight="1" x14ac:dyDescent="0.35">
      <c r="A15" s="107">
        <v>2500</v>
      </c>
      <c r="B15" s="108">
        <v>25.01</v>
      </c>
      <c r="C15" s="109" t="s">
        <v>163</v>
      </c>
      <c r="D15" s="53"/>
      <c r="E15" s="105"/>
      <c r="F15" s="102"/>
      <c r="G15" s="49"/>
    </row>
    <row r="16" spans="1:7" ht="12" customHeight="1" x14ac:dyDescent="0.35">
      <c r="A16" s="103"/>
      <c r="B16" s="96"/>
      <c r="C16" s="99"/>
      <c r="D16" s="53"/>
      <c r="E16" s="105"/>
      <c r="F16" s="102"/>
      <c r="G16" s="49"/>
    </row>
    <row r="17" spans="1:7" ht="28" x14ac:dyDescent="0.35">
      <c r="A17" s="103"/>
      <c r="B17" s="96" t="s">
        <v>152</v>
      </c>
      <c r="C17" s="97" t="s">
        <v>254</v>
      </c>
      <c r="D17" s="53" t="s">
        <v>192</v>
      </c>
      <c r="E17" s="106">
        <v>1014</v>
      </c>
      <c r="F17" s="102"/>
      <c r="G17" s="49"/>
    </row>
    <row r="18" spans="1:7" ht="12" customHeight="1" x14ac:dyDescent="0.35">
      <c r="A18" s="103"/>
      <c r="B18" s="96"/>
      <c r="C18" s="97"/>
      <c r="D18" s="53"/>
      <c r="E18" s="106"/>
      <c r="F18" s="102"/>
      <c r="G18" s="49"/>
    </row>
    <row r="19" spans="1:7" ht="22" customHeight="1" x14ac:dyDescent="0.35">
      <c r="A19" s="110">
        <v>2504</v>
      </c>
      <c r="B19" s="96">
        <v>25.02</v>
      </c>
      <c r="C19" s="97" t="s">
        <v>210</v>
      </c>
      <c r="D19" s="53"/>
      <c r="E19" s="106"/>
      <c r="F19" s="102"/>
      <c r="G19" s="49"/>
    </row>
    <row r="20" spans="1:7" ht="42" x14ac:dyDescent="0.35">
      <c r="A20" s="103"/>
      <c r="B20" s="96"/>
      <c r="C20" s="97" t="s">
        <v>211</v>
      </c>
      <c r="D20" s="53"/>
      <c r="E20" s="106"/>
      <c r="F20" s="102"/>
      <c r="G20" s="49"/>
    </row>
    <row r="21" spans="1:7" ht="19.5" customHeight="1" x14ac:dyDescent="0.35">
      <c r="A21" s="103"/>
      <c r="B21" s="96" t="s">
        <v>152</v>
      </c>
      <c r="C21" s="97" t="s">
        <v>243</v>
      </c>
      <c r="D21" s="53"/>
      <c r="E21" s="106"/>
      <c r="F21" s="102"/>
      <c r="G21" s="49"/>
    </row>
    <row r="22" spans="1:7" ht="19" customHeight="1" x14ac:dyDescent="0.35">
      <c r="A22" s="103"/>
      <c r="B22" s="53">
        <v>1</v>
      </c>
      <c r="C22" s="97" t="s">
        <v>212</v>
      </c>
      <c r="D22" s="53" t="s">
        <v>174</v>
      </c>
      <c r="E22" s="111">
        <v>692.42</v>
      </c>
      <c r="F22" s="102"/>
      <c r="G22" s="49"/>
    </row>
    <row r="23" spans="1:7" ht="24.65" customHeight="1" thickBot="1" x14ac:dyDescent="0.4">
      <c r="A23" s="110"/>
      <c r="B23" s="112">
        <v>2</v>
      </c>
      <c r="C23" s="99" t="s">
        <v>213</v>
      </c>
      <c r="D23" s="53" t="s">
        <v>174</v>
      </c>
      <c r="E23" s="113">
        <v>50</v>
      </c>
      <c r="F23" s="102"/>
      <c r="G23" s="49"/>
    </row>
    <row r="24" spans="1:7" ht="21" customHeight="1" thickBot="1" x14ac:dyDescent="0.4">
      <c r="A24" s="114"/>
      <c r="B24" s="115"/>
      <c r="C24" s="78" t="s">
        <v>20</v>
      </c>
      <c r="D24" s="116"/>
      <c r="E24" s="117"/>
      <c r="F24" s="118"/>
      <c r="G24" s="119">
        <f>SUM(G7:G23)</f>
        <v>0</v>
      </c>
    </row>
    <row r="25" spans="1:7" x14ac:dyDescent="0.35">
      <c r="A25" s="83"/>
      <c r="B25" s="120"/>
      <c r="C25" s="83"/>
      <c r="D25" s="121"/>
      <c r="E25" s="122"/>
      <c r="F25" s="122"/>
      <c r="G25" s="122"/>
    </row>
    <row r="26" spans="1:7" x14ac:dyDescent="0.35">
      <c r="A26" s="123"/>
      <c r="D26" s="84"/>
      <c r="E26" s="85"/>
      <c r="F26" s="85"/>
      <c r="G26" s="85"/>
    </row>
    <row r="27" spans="1:7" x14ac:dyDescent="0.35">
      <c r="D27" s="84"/>
      <c r="E27" s="85"/>
      <c r="F27" s="85"/>
      <c r="G27" s="85"/>
    </row>
    <row r="28" spans="1:7" x14ac:dyDescent="0.35">
      <c r="D28" s="84"/>
      <c r="E28" s="85"/>
      <c r="F28" s="85"/>
      <c r="G28" s="85"/>
    </row>
    <row r="29" spans="1:7" x14ac:dyDescent="0.35">
      <c r="D29" s="84"/>
      <c r="F29" s="85"/>
      <c r="G29" s="85"/>
    </row>
    <row r="30" spans="1:7" x14ac:dyDescent="0.35">
      <c r="D30" s="84"/>
      <c r="F30" s="85"/>
      <c r="G30" s="85"/>
    </row>
    <row r="31" spans="1:7" x14ac:dyDescent="0.35">
      <c r="D31" s="84"/>
      <c r="F31" s="85"/>
      <c r="G31" s="85"/>
    </row>
    <row r="32" spans="1:7" x14ac:dyDescent="0.35">
      <c r="D32" s="84"/>
      <c r="F32" s="85"/>
      <c r="G32" s="85"/>
    </row>
    <row r="33" spans="4:7" x14ac:dyDescent="0.35">
      <c r="D33" s="84"/>
      <c r="F33" s="85"/>
      <c r="G33" s="85"/>
    </row>
    <row r="34" spans="4:7" x14ac:dyDescent="0.35">
      <c r="D34" s="84"/>
      <c r="F34" s="85"/>
      <c r="G34" s="85"/>
    </row>
    <row r="35" spans="4:7" x14ac:dyDescent="0.35">
      <c r="D35" s="84"/>
      <c r="F35" s="85"/>
      <c r="G35" s="85"/>
    </row>
    <row r="36" spans="4:7" x14ac:dyDescent="0.35">
      <c r="D36" s="84"/>
      <c r="F36" s="85"/>
      <c r="G36" s="85"/>
    </row>
    <row r="37" spans="4:7" x14ac:dyDescent="0.35">
      <c r="D37" s="84"/>
      <c r="F37" s="85"/>
      <c r="G37" s="85"/>
    </row>
    <row r="38" spans="4:7" x14ac:dyDescent="0.35">
      <c r="D38" s="84"/>
      <c r="F38" s="85"/>
      <c r="G38" s="85"/>
    </row>
    <row r="39" spans="4:7" x14ac:dyDescent="0.35">
      <c r="D39" s="84"/>
      <c r="F39" s="85"/>
      <c r="G39" s="85"/>
    </row>
    <row r="40" spans="4:7" x14ac:dyDescent="0.35">
      <c r="D40" s="84"/>
      <c r="F40" s="85"/>
      <c r="G40" s="85"/>
    </row>
    <row r="41" spans="4:7" x14ac:dyDescent="0.35">
      <c r="D41" s="84"/>
      <c r="F41" s="85"/>
      <c r="G41" s="85"/>
    </row>
    <row r="42" spans="4:7" x14ac:dyDescent="0.35">
      <c r="D42" s="84"/>
      <c r="F42" s="85"/>
      <c r="G42" s="85"/>
    </row>
    <row r="43" spans="4:7" x14ac:dyDescent="0.35">
      <c r="D43" s="84"/>
      <c r="F43" s="85"/>
      <c r="G43" s="85"/>
    </row>
    <row r="44" spans="4:7" x14ac:dyDescent="0.35">
      <c r="D44" s="84"/>
      <c r="F44" s="85"/>
      <c r="G44" s="85"/>
    </row>
    <row r="45" spans="4:7" x14ac:dyDescent="0.35">
      <c r="D45" s="84"/>
      <c r="F45" s="85"/>
      <c r="G45" s="85"/>
    </row>
    <row r="46" spans="4:7" x14ac:dyDescent="0.35">
      <c r="D46" s="84"/>
      <c r="F46" s="85"/>
      <c r="G46" s="85"/>
    </row>
    <row r="47" spans="4:7" x14ac:dyDescent="0.35">
      <c r="D47" s="84"/>
      <c r="F47" s="85"/>
      <c r="G47" s="85"/>
    </row>
    <row r="48" spans="4:7" x14ac:dyDescent="0.35">
      <c r="D48" s="84"/>
      <c r="F48" s="85"/>
      <c r="G48" s="85"/>
    </row>
    <row r="49" spans="4:7" x14ac:dyDescent="0.35">
      <c r="D49" s="84"/>
      <c r="F49" s="85"/>
      <c r="G49" s="85"/>
    </row>
    <row r="50" spans="4:7" x14ac:dyDescent="0.35">
      <c r="D50" s="84"/>
      <c r="F50" s="85"/>
      <c r="G50" s="85"/>
    </row>
    <row r="51" spans="4:7" x14ac:dyDescent="0.35">
      <c r="D51" s="84"/>
      <c r="F51" s="85"/>
      <c r="G51" s="85"/>
    </row>
    <row r="52" spans="4:7" x14ac:dyDescent="0.35">
      <c r="D52" s="84"/>
      <c r="F52" s="85"/>
      <c r="G52" s="85"/>
    </row>
    <row r="53" spans="4:7" x14ac:dyDescent="0.35">
      <c r="D53" s="84"/>
      <c r="F53" s="85"/>
      <c r="G53" s="85"/>
    </row>
    <row r="54" spans="4:7" x14ac:dyDescent="0.35">
      <c r="D54" s="84"/>
      <c r="F54" s="85"/>
      <c r="G54" s="85"/>
    </row>
    <row r="55" spans="4:7" x14ac:dyDescent="0.35">
      <c r="D55" s="84"/>
      <c r="F55" s="85"/>
      <c r="G55" s="85"/>
    </row>
    <row r="56" spans="4:7" x14ac:dyDescent="0.35">
      <c r="D56" s="84"/>
      <c r="F56" s="85"/>
      <c r="G56" s="85"/>
    </row>
    <row r="57" spans="4:7" x14ac:dyDescent="0.35">
      <c r="D57" s="84"/>
      <c r="F57" s="85"/>
      <c r="G57" s="85"/>
    </row>
    <row r="58" spans="4:7" x14ac:dyDescent="0.35">
      <c r="D58" s="84"/>
      <c r="F58" s="85"/>
      <c r="G58" s="85"/>
    </row>
    <row r="59" spans="4:7" x14ac:dyDescent="0.35">
      <c r="D59" s="84"/>
      <c r="F59" s="85"/>
      <c r="G59" s="85"/>
    </row>
    <row r="60" spans="4:7" x14ac:dyDescent="0.35">
      <c r="D60" s="84"/>
      <c r="F60" s="85"/>
      <c r="G60" s="85"/>
    </row>
    <row r="61" spans="4:7" x14ac:dyDescent="0.35">
      <c r="D61" s="84"/>
      <c r="F61" s="85"/>
      <c r="G61" s="85"/>
    </row>
    <row r="62" spans="4:7" x14ac:dyDescent="0.35">
      <c r="D62" s="84"/>
      <c r="F62" s="85"/>
      <c r="G62" s="85"/>
    </row>
    <row r="63" spans="4:7" x14ac:dyDescent="0.35">
      <c r="D63" s="84"/>
      <c r="F63" s="85"/>
      <c r="G63" s="85"/>
    </row>
    <row r="64" spans="4:7" x14ac:dyDescent="0.35">
      <c r="D64" s="84"/>
      <c r="F64" s="85"/>
      <c r="G64" s="85"/>
    </row>
    <row r="65" spans="4:7" x14ac:dyDescent="0.35">
      <c r="D65" s="84"/>
      <c r="F65" s="85"/>
      <c r="G65" s="85"/>
    </row>
    <row r="66" spans="4:7" x14ac:dyDescent="0.35">
      <c r="D66" s="84"/>
      <c r="F66" s="85"/>
      <c r="G66" s="85"/>
    </row>
    <row r="67" spans="4:7" x14ac:dyDescent="0.35">
      <c r="D67" s="84"/>
      <c r="F67" s="85"/>
      <c r="G67" s="85"/>
    </row>
    <row r="68" spans="4:7" x14ac:dyDescent="0.35">
      <c r="D68" s="84"/>
      <c r="F68" s="85"/>
      <c r="G68" s="85"/>
    </row>
    <row r="69" spans="4:7" x14ac:dyDescent="0.35">
      <c r="D69" s="84"/>
      <c r="F69" s="85"/>
      <c r="G69" s="85"/>
    </row>
    <row r="70" spans="4:7" x14ac:dyDescent="0.35">
      <c r="D70" s="84"/>
      <c r="F70" s="85"/>
      <c r="G70" s="85"/>
    </row>
    <row r="71" spans="4:7" x14ac:dyDescent="0.35">
      <c r="D71" s="84"/>
      <c r="F71" s="85"/>
      <c r="G71" s="85"/>
    </row>
    <row r="72" spans="4:7" x14ac:dyDescent="0.35">
      <c r="D72" s="84"/>
      <c r="F72" s="85"/>
      <c r="G72" s="85"/>
    </row>
    <row r="73" spans="4:7" x14ac:dyDescent="0.35">
      <c r="D73" s="84"/>
      <c r="F73" s="85"/>
      <c r="G73" s="85"/>
    </row>
    <row r="74" spans="4:7" x14ac:dyDescent="0.35">
      <c r="D74" s="84"/>
      <c r="F74" s="85"/>
      <c r="G74" s="85"/>
    </row>
    <row r="75" spans="4:7" x14ac:dyDescent="0.35">
      <c r="D75" s="84"/>
      <c r="F75" s="85"/>
      <c r="G75" s="85"/>
    </row>
    <row r="76" spans="4:7" x14ac:dyDescent="0.35">
      <c r="D76" s="84"/>
      <c r="F76" s="85"/>
      <c r="G76" s="85"/>
    </row>
    <row r="77" spans="4:7" x14ac:dyDescent="0.35">
      <c r="D77" s="84"/>
      <c r="F77" s="85"/>
      <c r="G77" s="85"/>
    </row>
    <row r="78" spans="4:7" x14ac:dyDescent="0.35">
      <c r="D78" s="84"/>
      <c r="F78" s="85"/>
      <c r="G78" s="85"/>
    </row>
    <row r="79" spans="4:7" x14ac:dyDescent="0.35">
      <c r="D79" s="84"/>
      <c r="F79" s="85"/>
      <c r="G79" s="85"/>
    </row>
    <row r="80" spans="4:7" x14ac:dyDescent="0.35">
      <c r="D80" s="84"/>
      <c r="F80" s="85"/>
      <c r="G80" s="85"/>
    </row>
    <row r="81" spans="4:7" x14ac:dyDescent="0.35">
      <c r="D81" s="84"/>
      <c r="F81" s="85"/>
      <c r="G81" s="85"/>
    </row>
    <row r="82" spans="4:7" x14ac:dyDescent="0.35">
      <c r="D82" s="84"/>
      <c r="F82" s="85"/>
      <c r="G82" s="85"/>
    </row>
    <row r="83" spans="4:7" x14ac:dyDescent="0.35">
      <c r="D83" s="84"/>
      <c r="F83" s="86"/>
      <c r="G83" s="86"/>
    </row>
    <row r="84" spans="4:7" x14ac:dyDescent="0.35">
      <c r="D84" s="84"/>
      <c r="F84" s="86"/>
      <c r="G84" s="86"/>
    </row>
    <row r="85" spans="4:7" x14ac:dyDescent="0.35">
      <c r="D85" s="84"/>
      <c r="F85" s="86"/>
      <c r="G85" s="86"/>
    </row>
    <row r="86" spans="4:7" x14ac:dyDescent="0.35">
      <c r="D86" s="84"/>
      <c r="F86" s="86"/>
      <c r="G86" s="86"/>
    </row>
    <row r="87" spans="4:7" x14ac:dyDescent="0.35">
      <c r="D87" s="84"/>
      <c r="F87" s="86"/>
      <c r="G87" s="86"/>
    </row>
    <row r="88" spans="4:7" x14ac:dyDescent="0.35">
      <c r="D88" s="84"/>
      <c r="F88" s="86"/>
      <c r="G88" s="86"/>
    </row>
    <row r="89" spans="4:7" x14ac:dyDescent="0.35">
      <c r="D89" s="84"/>
      <c r="F89" s="86"/>
      <c r="G89" s="86"/>
    </row>
    <row r="90" spans="4:7" x14ac:dyDescent="0.35">
      <c r="D90" s="84"/>
      <c r="F90" s="86"/>
      <c r="G90" s="86"/>
    </row>
    <row r="91" spans="4:7" x14ac:dyDescent="0.35">
      <c r="D91" s="84"/>
      <c r="F91" s="86"/>
      <c r="G91" s="86"/>
    </row>
    <row r="92" spans="4:7" x14ac:dyDescent="0.35">
      <c r="D92" s="84"/>
      <c r="F92" s="86"/>
      <c r="G92" s="86"/>
    </row>
    <row r="93" spans="4:7" x14ac:dyDescent="0.35">
      <c r="D93" s="84"/>
      <c r="F93" s="86"/>
      <c r="G93" s="86"/>
    </row>
    <row r="94" spans="4:7" x14ac:dyDescent="0.35">
      <c r="D94" s="84"/>
      <c r="F94" s="86"/>
      <c r="G94" s="86"/>
    </row>
    <row r="95" spans="4:7" x14ac:dyDescent="0.35">
      <c r="D95" s="84"/>
      <c r="F95" s="86"/>
      <c r="G95" s="86"/>
    </row>
    <row r="96" spans="4:7" x14ac:dyDescent="0.35">
      <c r="D96" s="84"/>
      <c r="F96" s="86"/>
      <c r="G96" s="86"/>
    </row>
    <row r="97" spans="4:7" x14ac:dyDescent="0.35">
      <c r="D97" s="84"/>
      <c r="F97" s="86"/>
      <c r="G97" s="86"/>
    </row>
    <row r="98" spans="4:7" x14ac:dyDescent="0.35">
      <c r="D98" s="84"/>
      <c r="F98" s="86"/>
      <c r="G98" s="86"/>
    </row>
    <row r="99" spans="4:7" x14ac:dyDescent="0.35">
      <c r="D99" s="84"/>
      <c r="F99" s="86"/>
      <c r="G99" s="86"/>
    </row>
    <row r="100" spans="4:7" x14ac:dyDescent="0.35">
      <c r="D100" s="84"/>
      <c r="F100" s="86"/>
      <c r="G100" s="86"/>
    </row>
    <row r="101" spans="4:7" x14ac:dyDescent="0.35">
      <c r="D101" s="84"/>
      <c r="F101" s="86"/>
      <c r="G101" s="86"/>
    </row>
    <row r="102" spans="4:7" x14ac:dyDescent="0.35">
      <c r="D102" s="84"/>
      <c r="F102" s="86"/>
      <c r="G102" s="86"/>
    </row>
    <row r="103" spans="4:7" x14ac:dyDescent="0.35">
      <c r="D103" s="84"/>
      <c r="F103" s="86"/>
      <c r="G103" s="86"/>
    </row>
    <row r="104" spans="4:7" x14ac:dyDescent="0.35">
      <c r="D104" s="84"/>
      <c r="F104" s="86"/>
      <c r="G104" s="86"/>
    </row>
    <row r="105" spans="4:7" x14ac:dyDescent="0.35">
      <c r="D105" s="84"/>
      <c r="F105" s="86"/>
      <c r="G105" s="86"/>
    </row>
    <row r="106" spans="4:7" x14ac:dyDescent="0.35">
      <c r="D106" s="84"/>
      <c r="F106" s="86"/>
      <c r="G106" s="86"/>
    </row>
    <row r="107" spans="4:7" x14ac:dyDescent="0.35">
      <c r="D107" s="84"/>
      <c r="F107" s="86"/>
      <c r="G107" s="86"/>
    </row>
    <row r="108" spans="4:7" x14ac:dyDescent="0.35">
      <c r="D108" s="84"/>
      <c r="F108" s="86"/>
      <c r="G108" s="86"/>
    </row>
    <row r="109" spans="4:7" x14ac:dyDescent="0.35">
      <c r="D109" s="84"/>
      <c r="F109" s="86"/>
      <c r="G109" s="86"/>
    </row>
    <row r="110" spans="4:7" x14ac:dyDescent="0.35">
      <c r="D110" s="84"/>
      <c r="F110" s="86"/>
      <c r="G110" s="86"/>
    </row>
    <row r="111" spans="4:7" x14ac:dyDescent="0.35">
      <c r="D111" s="84"/>
      <c r="F111" s="86"/>
      <c r="G111" s="86"/>
    </row>
    <row r="112" spans="4:7" x14ac:dyDescent="0.35">
      <c r="D112" s="84"/>
      <c r="F112" s="86"/>
      <c r="G112" s="86"/>
    </row>
    <row r="113" spans="4:7" x14ac:dyDescent="0.35">
      <c r="D113" s="84"/>
      <c r="F113" s="86"/>
      <c r="G113" s="86"/>
    </row>
    <row r="114" spans="4:7" x14ac:dyDescent="0.35">
      <c r="D114" s="84"/>
      <c r="F114" s="86"/>
      <c r="G114" s="86"/>
    </row>
    <row r="115" spans="4:7" x14ac:dyDescent="0.35">
      <c r="D115" s="84"/>
      <c r="F115" s="86"/>
      <c r="G115" s="86"/>
    </row>
    <row r="116" spans="4:7" x14ac:dyDescent="0.35">
      <c r="D116" s="84"/>
      <c r="F116" s="86"/>
      <c r="G116" s="86"/>
    </row>
    <row r="117" spans="4:7" x14ac:dyDescent="0.35">
      <c r="D117" s="84"/>
      <c r="F117" s="86"/>
      <c r="G117" s="86"/>
    </row>
    <row r="118" spans="4:7" x14ac:dyDescent="0.35">
      <c r="D118" s="84"/>
      <c r="F118" s="86"/>
      <c r="G118" s="86"/>
    </row>
    <row r="119" spans="4:7" x14ac:dyDescent="0.35">
      <c r="D119" s="84"/>
      <c r="F119" s="86"/>
      <c r="G119" s="86"/>
    </row>
    <row r="120" spans="4:7" x14ac:dyDescent="0.35">
      <c r="D120" s="84"/>
      <c r="F120" s="86"/>
      <c r="G120" s="86"/>
    </row>
    <row r="121" spans="4:7" x14ac:dyDescent="0.35">
      <c r="D121" s="84"/>
      <c r="F121" s="86"/>
      <c r="G121" s="86"/>
    </row>
    <row r="122" spans="4:7" x14ac:dyDescent="0.35">
      <c r="D122" s="84"/>
      <c r="F122" s="86"/>
      <c r="G122" s="86"/>
    </row>
    <row r="123" spans="4:7" x14ac:dyDescent="0.35">
      <c r="D123" s="84"/>
      <c r="F123" s="86"/>
      <c r="G123" s="86"/>
    </row>
    <row r="124" spans="4:7" x14ac:dyDescent="0.35">
      <c r="D124" s="84"/>
      <c r="F124" s="86"/>
      <c r="G124" s="86"/>
    </row>
    <row r="125" spans="4:7" x14ac:dyDescent="0.35">
      <c r="D125" s="84"/>
      <c r="F125" s="86"/>
      <c r="G125" s="86"/>
    </row>
    <row r="126" spans="4:7" x14ac:dyDescent="0.35">
      <c r="D126" s="84"/>
      <c r="F126" s="86"/>
      <c r="G126" s="86"/>
    </row>
    <row r="127" spans="4:7" x14ac:dyDescent="0.35">
      <c r="D127" s="84"/>
      <c r="F127" s="86"/>
      <c r="G127" s="86"/>
    </row>
    <row r="128" spans="4:7" x14ac:dyDescent="0.35">
      <c r="D128" s="84"/>
      <c r="F128" s="86"/>
      <c r="G128" s="86"/>
    </row>
    <row r="129" spans="4:7" x14ac:dyDescent="0.35">
      <c r="D129" s="84"/>
      <c r="F129" s="86"/>
      <c r="G129" s="86"/>
    </row>
    <row r="130" spans="4:7" x14ac:dyDescent="0.35">
      <c r="D130" s="84"/>
      <c r="F130" s="86"/>
      <c r="G130" s="86"/>
    </row>
    <row r="131" spans="4:7" x14ac:dyDescent="0.35">
      <c r="D131" s="84"/>
      <c r="F131" s="86"/>
      <c r="G131" s="86"/>
    </row>
    <row r="132" spans="4:7" x14ac:dyDescent="0.35">
      <c r="D132" s="84"/>
      <c r="F132" s="86"/>
      <c r="G132" s="86"/>
    </row>
    <row r="133" spans="4:7" x14ac:dyDescent="0.35">
      <c r="D133" s="84"/>
      <c r="F133" s="86"/>
      <c r="G133" s="86"/>
    </row>
    <row r="134" spans="4:7" x14ac:dyDescent="0.35">
      <c r="D134" s="84"/>
      <c r="F134" s="86"/>
      <c r="G134" s="86"/>
    </row>
    <row r="135" spans="4:7" x14ac:dyDescent="0.35">
      <c r="D135" s="84"/>
      <c r="F135" s="86"/>
      <c r="G135" s="86"/>
    </row>
    <row r="136" spans="4:7" x14ac:dyDescent="0.35">
      <c r="D136" s="84"/>
      <c r="F136" s="86"/>
      <c r="G136" s="86"/>
    </row>
    <row r="137" spans="4:7" x14ac:dyDescent="0.35">
      <c r="D137" s="84"/>
      <c r="F137" s="86"/>
      <c r="G137" s="86"/>
    </row>
    <row r="138" spans="4:7" x14ac:dyDescent="0.35">
      <c r="D138" s="84"/>
      <c r="F138" s="86"/>
      <c r="G138" s="86"/>
    </row>
    <row r="139" spans="4:7" x14ac:dyDescent="0.35">
      <c r="D139" s="84"/>
      <c r="F139" s="86"/>
      <c r="G139" s="86"/>
    </row>
    <row r="140" spans="4:7" x14ac:dyDescent="0.35">
      <c r="D140" s="84"/>
      <c r="F140" s="86"/>
      <c r="G140" s="86"/>
    </row>
    <row r="141" spans="4:7" x14ac:dyDescent="0.35">
      <c r="D141" s="84"/>
      <c r="F141" s="86"/>
      <c r="G141" s="86"/>
    </row>
    <row r="142" spans="4:7" x14ac:dyDescent="0.35">
      <c r="D142" s="84"/>
      <c r="F142" s="86"/>
      <c r="G142" s="86"/>
    </row>
    <row r="143" spans="4:7" x14ac:dyDescent="0.35">
      <c r="D143" s="84"/>
      <c r="F143" s="86"/>
      <c r="G143" s="86"/>
    </row>
    <row r="144" spans="4:7" x14ac:dyDescent="0.35">
      <c r="D144" s="84"/>
      <c r="F144" s="86"/>
      <c r="G144" s="86"/>
    </row>
    <row r="145" spans="4:7" x14ac:dyDescent="0.35">
      <c r="D145" s="84"/>
      <c r="F145" s="86"/>
      <c r="G145" s="86"/>
    </row>
    <row r="146" spans="4:7" x14ac:dyDescent="0.35">
      <c r="D146" s="84"/>
      <c r="F146" s="86"/>
      <c r="G146" s="86"/>
    </row>
    <row r="147" spans="4:7" x14ac:dyDescent="0.35">
      <c r="D147" s="84"/>
      <c r="F147" s="86"/>
      <c r="G147" s="86"/>
    </row>
    <row r="148" spans="4:7" x14ac:dyDescent="0.35">
      <c r="D148" s="84"/>
      <c r="F148" s="86"/>
      <c r="G148" s="86"/>
    </row>
    <row r="149" spans="4:7" x14ac:dyDescent="0.35">
      <c r="D149" s="84"/>
      <c r="F149" s="86"/>
      <c r="G149" s="86"/>
    </row>
    <row r="150" spans="4:7" x14ac:dyDescent="0.35">
      <c r="D150" s="84"/>
      <c r="F150" s="86"/>
      <c r="G150" s="86"/>
    </row>
    <row r="151" spans="4:7" x14ac:dyDescent="0.35">
      <c r="D151" s="84"/>
      <c r="F151" s="86"/>
      <c r="G151" s="86"/>
    </row>
    <row r="152" spans="4:7" x14ac:dyDescent="0.35">
      <c r="D152" s="84"/>
      <c r="F152" s="86"/>
      <c r="G152" s="86"/>
    </row>
    <row r="153" spans="4:7" x14ac:dyDescent="0.35">
      <c r="D153" s="84"/>
      <c r="F153" s="86"/>
      <c r="G153" s="86"/>
    </row>
    <row r="154" spans="4:7" x14ac:dyDescent="0.35">
      <c r="D154" s="84"/>
      <c r="F154" s="86"/>
      <c r="G154" s="86"/>
    </row>
    <row r="155" spans="4:7" x14ac:dyDescent="0.35">
      <c r="D155" s="84"/>
      <c r="F155" s="86"/>
      <c r="G155" s="86"/>
    </row>
    <row r="156" spans="4:7" x14ac:dyDescent="0.35">
      <c r="D156" s="84"/>
      <c r="F156" s="86"/>
      <c r="G156" s="86"/>
    </row>
    <row r="157" spans="4:7" x14ac:dyDescent="0.35">
      <c r="D157" s="84"/>
      <c r="F157" s="86"/>
      <c r="G157" s="86"/>
    </row>
    <row r="158" spans="4:7" x14ac:dyDescent="0.35">
      <c r="D158" s="84"/>
      <c r="F158" s="86"/>
      <c r="G158" s="86"/>
    </row>
    <row r="159" spans="4:7" x14ac:dyDescent="0.35">
      <c r="D159" s="84"/>
      <c r="F159" s="86"/>
      <c r="G159" s="86"/>
    </row>
    <row r="160" spans="4:7" x14ac:dyDescent="0.35">
      <c r="D160" s="84"/>
      <c r="F160" s="86"/>
      <c r="G160" s="86"/>
    </row>
    <row r="161" spans="4:7" x14ac:dyDescent="0.35">
      <c r="D161" s="84"/>
      <c r="F161" s="86"/>
      <c r="G161" s="86"/>
    </row>
    <row r="162" spans="4:7" x14ac:dyDescent="0.35">
      <c r="D162" s="84"/>
      <c r="F162" s="86"/>
      <c r="G162" s="86"/>
    </row>
    <row r="163" spans="4:7" x14ac:dyDescent="0.35">
      <c r="D163" s="84"/>
      <c r="F163" s="86"/>
      <c r="G163" s="86"/>
    </row>
    <row r="164" spans="4:7" x14ac:dyDescent="0.35">
      <c r="D164" s="84"/>
      <c r="F164" s="86"/>
      <c r="G164" s="86"/>
    </row>
    <row r="165" spans="4:7" x14ac:dyDescent="0.35">
      <c r="D165" s="84"/>
      <c r="F165" s="86"/>
      <c r="G165" s="86"/>
    </row>
    <row r="166" spans="4:7" x14ac:dyDescent="0.35">
      <c r="D166" s="84"/>
      <c r="F166" s="86"/>
      <c r="G166" s="86"/>
    </row>
    <row r="167" spans="4:7" x14ac:dyDescent="0.35">
      <c r="D167" s="84"/>
      <c r="F167" s="86"/>
      <c r="G167" s="86"/>
    </row>
    <row r="168" spans="4:7" x14ac:dyDescent="0.35">
      <c r="D168" s="84"/>
      <c r="F168" s="86"/>
      <c r="G168" s="86"/>
    </row>
    <row r="169" spans="4:7" x14ac:dyDescent="0.35">
      <c r="D169" s="84"/>
      <c r="F169" s="86"/>
      <c r="G169" s="86"/>
    </row>
    <row r="170" spans="4:7" x14ac:dyDescent="0.35">
      <c r="D170" s="84"/>
      <c r="F170" s="86"/>
      <c r="G170" s="86"/>
    </row>
    <row r="171" spans="4:7" x14ac:dyDescent="0.35">
      <c r="D171" s="84"/>
      <c r="F171" s="86"/>
      <c r="G171" s="86"/>
    </row>
    <row r="172" spans="4:7" x14ac:dyDescent="0.35">
      <c r="D172" s="84"/>
      <c r="F172" s="86"/>
      <c r="G172" s="86"/>
    </row>
    <row r="173" spans="4:7" x14ac:dyDescent="0.35">
      <c r="D173" s="84"/>
      <c r="F173" s="86"/>
      <c r="G173" s="86"/>
    </row>
    <row r="174" spans="4:7" x14ac:dyDescent="0.35">
      <c r="D174" s="84"/>
      <c r="F174" s="86"/>
      <c r="G174" s="86"/>
    </row>
    <row r="175" spans="4:7" x14ac:dyDescent="0.35">
      <c r="D175" s="84"/>
      <c r="F175" s="86"/>
      <c r="G175" s="86"/>
    </row>
    <row r="176" spans="4:7" x14ac:dyDescent="0.35">
      <c r="D176" s="84"/>
      <c r="F176" s="86"/>
      <c r="G176" s="86"/>
    </row>
    <row r="177" spans="4:7" x14ac:dyDescent="0.35">
      <c r="D177" s="84"/>
      <c r="F177" s="86"/>
      <c r="G177" s="86"/>
    </row>
    <row r="178" spans="4:7" x14ac:dyDescent="0.35">
      <c r="D178" s="84"/>
      <c r="F178" s="86"/>
      <c r="G178" s="86"/>
    </row>
    <row r="179" spans="4:7" x14ac:dyDescent="0.35">
      <c r="D179" s="84"/>
      <c r="F179" s="86"/>
      <c r="G179" s="86"/>
    </row>
    <row r="180" spans="4:7" x14ac:dyDescent="0.35">
      <c r="D180" s="84"/>
      <c r="F180" s="86"/>
      <c r="G180" s="86"/>
    </row>
    <row r="181" spans="4:7" x14ac:dyDescent="0.35">
      <c r="D181" s="84"/>
      <c r="F181" s="86"/>
      <c r="G181" s="86"/>
    </row>
    <row r="182" spans="4:7" x14ac:dyDescent="0.35">
      <c r="D182" s="84"/>
      <c r="F182" s="86"/>
      <c r="G182" s="86"/>
    </row>
    <row r="183" spans="4:7" x14ac:dyDescent="0.35">
      <c r="D183" s="84"/>
      <c r="F183" s="86"/>
      <c r="G183" s="86"/>
    </row>
    <row r="184" spans="4:7" x14ac:dyDescent="0.35">
      <c r="D184" s="84"/>
      <c r="F184" s="86"/>
      <c r="G184" s="86"/>
    </row>
    <row r="185" spans="4:7" x14ac:dyDescent="0.35">
      <c r="D185" s="84"/>
      <c r="F185" s="86"/>
      <c r="G185" s="86"/>
    </row>
    <row r="186" spans="4:7" x14ac:dyDescent="0.35">
      <c r="D186" s="84"/>
      <c r="F186" s="86"/>
      <c r="G186" s="86"/>
    </row>
    <row r="187" spans="4:7" x14ac:dyDescent="0.35">
      <c r="D187" s="84"/>
      <c r="F187" s="86"/>
      <c r="G187" s="86"/>
    </row>
    <row r="188" spans="4:7" x14ac:dyDescent="0.35">
      <c r="D188" s="84"/>
      <c r="F188" s="86"/>
      <c r="G188" s="86"/>
    </row>
    <row r="189" spans="4:7" x14ac:dyDescent="0.35">
      <c r="D189" s="84"/>
      <c r="F189" s="86"/>
      <c r="G189" s="86"/>
    </row>
    <row r="190" spans="4:7" x14ac:dyDescent="0.35">
      <c r="D190" s="84"/>
      <c r="F190" s="86"/>
      <c r="G190" s="86"/>
    </row>
    <row r="191" spans="4:7" x14ac:dyDescent="0.35">
      <c r="D191" s="84"/>
      <c r="F191" s="86"/>
      <c r="G191" s="86"/>
    </row>
    <row r="192" spans="4:7" x14ac:dyDescent="0.35">
      <c r="D192" s="84"/>
      <c r="F192" s="86"/>
      <c r="G192" s="86"/>
    </row>
    <row r="193" spans="4:7" x14ac:dyDescent="0.35">
      <c r="D193" s="84"/>
      <c r="F193" s="86"/>
      <c r="G193" s="86"/>
    </row>
    <row r="194" spans="4:7" x14ac:dyDescent="0.35">
      <c r="D194" s="84"/>
      <c r="F194" s="86"/>
      <c r="G194" s="86"/>
    </row>
    <row r="195" spans="4:7" x14ac:dyDescent="0.35">
      <c r="D195" s="84"/>
      <c r="F195" s="86"/>
      <c r="G195" s="86"/>
    </row>
    <row r="196" spans="4:7" x14ac:dyDescent="0.35">
      <c r="D196" s="84"/>
      <c r="F196" s="86"/>
      <c r="G196" s="86"/>
    </row>
    <row r="197" spans="4:7" x14ac:dyDescent="0.35">
      <c r="D197" s="84"/>
      <c r="F197" s="86"/>
      <c r="G197" s="86"/>
    </row>
    <row r="198" spans="4:7" x14ac:dyDescent="0.35">
      <c r="D198" s="84"/>
      <c r="F198" s="86"/>
      <c r="G198" s="86"/>
    </row>
    <row r="199" spans="4:7" x14ac:dyDescent="0.35">
      <c r="D199" s="84"/>
      <c r="F199" s="86"/>
      <c r="G199" s="86"/>
    </row>
    <row r="200" spans="4:7" x14ac:dyDescent="0.35">
      <c r="D200" s="84"/>
      <c r="F200" s="86"/>
      <c r="G200" s="86"/>
    </row>
    <row r="201" spans="4:7" x14ac:dyDescent="0.35">
      <c r="D201" s="84"/>
      <c r="F201" s="86"/>
      <c r="G201" s="86"/>
    </row>
    <row r="202" spans="4:7" x14ac:dyDescent="0.35">
      <c r="D202" s="84"/>
      <c r="F202" s="86"/>
      <c r="G202" s="86"/>
    </row>
    <row r="203" spans="4:7" x14ac:dyDescent="0.35">
      <c r="D203" s="84"/>
      <c r="F203" s="86"/>
      <c r="G203" s="86"/>
    </row>
    <row r="204" spans="4:7" x14ac:dyDescent="0.35">
      <c r="D204" s="84"/>
      <c r="F204" s="86"/>
      <c r="G204" s="86"/>
    </row>
    <row r="205" spans="4:7" x14ac:dyDescent="0.35">
      <c r="D205" s="84"/>
      <c r="F205" s="86"/>
      <c r="G205" s="86"/>
    </row>
    <row r="206" spans="4:7" x14ac:dyDescent="0.35">
      <c r="D206" s="84"/>
      <c r="F206" s="86"/>
      <c r="G206" s="86"/>
    </row>
    <row r="207" spans="4:7" x14ac:dyDescent="0.35">
      <c r="D207" s="84"/>
      <c r="F207" s="86"/>
      <c r="G207" s="86"/>
    </row>
    <row r="208" spans="4:7" x14ac:dyDescent="0.35">
      <c r="F208" s="86"/>
      <c r="G208" s="86"/>
    </row>
    <row r="209" spans="6:7" x14ac:dyDescent="0.35">
      <c r="F209" s="86"/>
      <c r="G209" s="86"/>
    </row>
    <row r="210" spans="6:7" x14ac:dyDescent="0.35">
      <c r="F210" s="86"/>
      <c r="G210" s="86"/>
    </row>
    <row r="211" spans="6:7" x14ac:dyDescent="0.35">
      <c r="F211" s="86"/>
      <c r="G211" s="86"/>
    </row>
    <row r="212" spans="6:7" x14ac:dyDescent="0.35">
      <c r="F212" s="86"/>
      <c r="G212" s="86"/>
    </row>
    <row r="213" spans="6:7" x14ac:dyDescent="0.35">
      <c r="F213" s="86"/>
      <c r="G213" s="86"/>
    </row>
    <row r="214" spans="6:7" x14ac:dyDescent="0.35">
      <c r="F214" s="86"/>
      <c r="G214" s="86"/>
    </row>
    <row r="215" spans="6:7" x14ac:dyDescent="0.35">
      <c r="F215" s="86"/>
      <c r="G215" s="86"/>
    </row>
    <row r="216" spans="6:7" x14ac:dyDescent="0.35">
      <c r="F216" s="86"/>
      <c r="G216" s="86"/>
    </row>
    <row r="217" spans="6:7" x14ac:dyDescent="0.35">
      <c r="F217" s="86"/>
      <c r="G217" s="86"/>
    </row>
    <row r="218" spans="6:7" x14ac:dyDescent="0.35">
      <c r="F218" s="86"/>
      <c r="G218" s="86"/>
    </row>
    <row r="219" spans="6:7" x14ac:dyDescent="0.35">
      <c r="F219" s="86"/>
      <c r="G219" s="86"/>
    </row>
    <row r="220" spans="6:7" x14ac:dyDescent="0.35">
      <c r="F220" s="86"/>
      <c r="G220" s="86"/>
    </row>
    <row r="221" spans="6:7" x14ac:dyDescent="0.35">
      <c r="F221" s="86"/>
      <c r="G221" s="86"/>
    </row>
    <row r="222" spans="6:7" x14ac:dyDescent="0.35">
      <c r="F222" s="86"/>
      <c r="G222" s="86"/>
    </row>
    <row r="223" spans="6:7" x14ac:dyDescent="0.35">
      <c r="F223" s="86"/>
      <c r="G223" s="86"/>
    </row>
    <row r="224" spans="6:7" x14ac:dyDescent="0.35">
      <c r="F224" s="86"/>
      <c r="G224" s="86"/>
    </row>
    <row r="225" spans="6:7" x14ac:dyDescent="0.35">
      <c r="F225" s="86"/>
      <c r="G225" s="86"/>
    </row>
    <row r="226" spans="6:7" x14ac:dyDescent="0.35">
      <c r="F226" s="86"/>
      <c r="G226" s="86"/>
    </row>
    <row r="227" spans="6:7" x14ac:dyDescent="0.35">
      <c r="F227" s="86"/>
      <c r="G227" s="86"/>
    </row>
    <row r="228" spans="6:7" x14ac:dyDescent="0.35">
      <c r="F228" s="86"/>
      <c r="G228" s="86"/>
    </row>
    <row r="229" spans="6:7" x14ac:dyDescent="0.35">
      <c r="F229" s="86"/>
      <c r="G229" s="86"/>
    </row>
    <row r="230" spans="6:7" x14ac:dyDescent="0.35">
      <c r="F230" s="86"/>
      <c r="G230" s="86"/>
    </row>
    <row r="231" spans="6:7" x14ac:dyDescent="0.35">
      <c r="F231" s="86"/>
      <c r="G231" s="86"/>
    </row>
    <row r="232" spans="6:7" x14ac:dyDescent="0.35">
      <c r="F232" s="86"/>
      <c r="G232" s="86"/>
    </row>
    <row r="233" spans="6:7" x14ac:dyDescent="0.35">
      <c r="F233" s="86"/>
      <c r="G233" s="86"/>
    </row>
    <row r="234" spans="6:7" x14ac:dyDescent="0.35">
      <c r="F234" s="86"/>
      <c r="G234" s="86"/>
    </row>
    <row r="235" spans="6:7" x14ac:dyDescent="0.35">
      <c r="F235" s="86"/>
      <c r="G235" s="86"/>
    </row>
    <row r="236" spans="6:7" x14ac:dyDescent="0.35">
      <c r="F236" s="86"/>
      <c r="G236" s="86"/>
    </row>
    <row r="237" spans="6:7" x14ac:dyDescent="0.35">
      <c r="F237" s="86"/>
      <c r="G237" s="86"/>
    </row>
    <row r="238" spans="6:7" x14ac:dyDescent="0.35">
      <c r="F238" s="86"/>
      <c r="G238" s="86"/>
    </row>
    <row r="239" spans="6:7" x14ac:dyDescent="0.35">
      <c r="F239" s="86"/>
      <c r="G239" s="86"/>
    </row>
    <row r="240" spans="6:7" x14ac:dyDescent="0.35">
      <c r="F240" s="86"/>
      <c r="G240" s="86"/>
    </row>
    <row r="241" spans="6:7" x14ac:dyDescent="0.35">
      <c r="F241" s="86"/>
      <c r="G241" s="86"/>
    </row>
    <row r="242" spans="6:7" x14ac:dyDescent="0.35">
      <c r="F242" s="86"/>
      <c r="G242" s="86"/>
    </row>
    <row r="243" spans="6:7" x14ac:dyDescent="0.35">
      <c r="F243" s="86"/>
      <c r="G243" s="86"/>
    </row>
    <row r="244" spans="6:7" x14ac:dyDescent="0.35">
      <c r="F244" s="86"/>
      <c r="G244" s="86"/>
    </row>
    <row r="245" spans="6:7" x14ac:dyDescent="0.35">
      <c r="F245" s="86"/>
      <c r="G245" s="86"/>
    </row>
    <row r="246" spans="6:7" x14ac:dyDescent="0.35">
      <c r="F246" s="86"/>
      <c r="G246" s="86"/>
    </row>
    <row r="247" spans="6:7" x14ac:dyDescent="0.35">
      <c r="F247" s="86"/>
      <c r="G247" s="86"/>
    </row>
    <row r="248" spans="6:7" x14ac:dyDescent="0.35">
      <c r="F248" s="86"/>
      <c r="G248" s="86"/>
    </row>
    <row r="249" spans="6:7" x14ac:dyDescent="0.35">
      <c r="F249" s="86"/>
      <c r="G249" s="86"/>
    </row>
    <row r="250" spans="6:7" x14ac:dyDescent="0.35">
      <c r="F250" s="86"/>
      <c r="G250" s="86"/>
    </row>
    <row r="251" spans="6:7" x14ac:dyDescent="0.35">
      <c r="F251" s="86"/>
      <c r="G251" s="86"/>
    </row>
    <row r="252" spans="6:7" x14ac:dyDescent="0.35">
      <c r="F252" s="86"/>
      <c r="G252" s="86"/>
    </row>
    <row r="253" spans="6:7" x14ac:dyDescent="0.35">
      <c r="F253" s="86"/>
      <c r="G253" s="86"/>
    </row>
    <row r="254" spans="6:7" x14ac:dyDescent="0.35">
      <c r="F254" s="86"/>
      <c r="G254" s="86"/>
    </row>
    <row r="255" spans="6:7" x14ac:dyDescent="0.35">
      <c r="F255" s="86"/>
      <c r="G255" s="86"/>
    </row>
    <row r="256" spans="6:7" x14ac:dyDescent="0.35">
      <c r="F256" s="86"/>
      <c r="G256" s="86"/>
    </row>
    <row r="257" spans="6:7" x14ac:dyDescent="0.35">
      <c r="F257" s="86"/>
      <c r="G257" s="86"/>
    </row>
    <row r="258" spans="6:7" x14ac:dyDescent="0.35">
      <c r="F258" s="86"/>
      <c r="G258" s="86"/>
    </row>
    <row r="259" spans="6:7" x14ac:dyDescent="0.35">
      <c r="F259" s="86"/>
      <c r="G259" s="86"/>
    </row>
    <row r="260" spans="6:7" x14ac:dyDescent="0.35">
      <c r="F260" s="86"/>
      <c r="G260" s="86"/>
    </row>
    <row r="261" spans="6:7" x14ac:dyDescent="0.35">
      <c r="F261" s="86"/>
      <c r="G261" s="86"/>
    </row>
    <row r="262" spans="6:7" x14ac:dyDescent="0.35">
      <c r="F262" s="86"/>
      <c r="G262" s="86"/>
    </row>
    <row r="263" spans="6:7" x14ac:dyDescent="0.35">
      <c r="F263" s="86"/>
      <c r="G263" s="86"/>
    </row>
    <row r="264" spans="6:7" x14ac:dyDescent="0.35">
      <c r="F264" s="86"/>
      <c r="G264" s="86"/>
    </row>
    <row r="265" spans="6:7" x14ac:dyDescent="0.35">
      <c r="F265" s="86"/>
      <c r="G265" s="86"/>
    </row>
    <row r="266" spans="6:7" x14ac:dyDescent="0.35">
      <c r="F266" s="86"/>
      <c r="G266" s="86"/>
    </row>
    <row r="267" spans="6:7" x14ac:dyDescent="0.35">
      <c r="F267" s="86"/>
      <c r="G267" s="86"/>
    </row>
    <row r="268" spans="6:7" x14ac:dyDescent="0.35">
      <c r="F268" s="86"/>
      <c r="G268" s="86"/>
    </row>
    <row r="269" spans="6:7" x14ac:dyDescent="0.35">
      <c r="F269" s="86"/>
      <c r="G269" s="86"/>
    </row>
    <row r="270" spans="6:7" x14ac:dyDescent="0.35">
      <c r="F270" s="86"/>
      <c r="G270" s="86"/>
    </row>
    <row r="271" spans="6:7" x14ac:dyDescent="0.35">
      <c r="F271" s="86"/>
      <c r="G271" s="86"/>
    </row>
    <row r="272" spans="6:7" x14ac:dyDescent="0.35">
      <c r="F272" s="86"/>
      <c r="G272" s="86"/>
    </row>
    <row r="273" spans="6:7" x14ac:dyDescent="0.35">
      <c r="F273" s="86"/>
      <c r="G273" s="86"/>
    </row>
    <row r="274" spans="6:7" x14ac:dyDescent="0.35">
      <c r="F274" s="86"/>
      <c r="G274" s="86"/>
    </row>
    <row r="275" spans="6:7" x14ac:dyDescent="0.35">
      <c r="F275" s="86"/>
      <c r="G275" s="86"/>
    </row>
    <row r="276" spans="6:7" x14ac:dyDescent="0.35">
      <c r="F276" s="86"/>
      <c r="G276" s="86"/>
    </row>
    <row r="277" spans="6:7" x14ac:dyDescent="0.35">
      <c r="F277" s="86"/>
      <c r="G277" s="86"/>
    </row>
    <row r="278" spans="6:7" x14ac:dyDescent="0.35">
      <c r="F278" s="86"/>
      <c r="G278" s="86"/>
    </row>
    <row r="279" spans="6:7" x14ac:dyDescent="0.35">
      <c r="F279" s="86"/>
      <c r="G279" s="86"/>
    </row>
    <row r="280" spans="6:7" x14ac:dyDescent="0.35">
      <c r="F280" s="86"/>
      <c r="G280" s="86"/>
    </row>
    <row r="281" spans="6:7" x14ac:dyDescent="0.35">
      <c r="F281" s="86"/>
      <c r="G281" s="86"/>
    </row>
    <row r="282" spans="6:7" x14ac:dyDescent="0.35">
      <c r="F282" s="86"/>
      <c r="G282" s="86"/>
    </row>
    <row r="283" spans="6:7" x14ac:dyDescent="0.35">
      <c r="F283" s="86"/>
      <c r="G283" s="86"/>
    </row>
    <row r="284" spans="6:7" x14ac:dyDescent="0.35">
      <c r="F284" s="86"/>
      <c r="G284" s="86"/>
    </row>
    <row r="285" spans="6:7" x14ac:dyDescent="0.35">
      <c r="F285" s="86"/>
      <c r="G285" s="86"/>
    </row>
    <row r="286" spans="6:7" x14ac:dyDescent="0.35">
      <c r="F286" s="86"/>
      <c r="G286" s="86"/>
    </row>
    <row r="287" spans="6:7" x14ac:dyDescent="0.35">
      <c r="F287" s="86"/>
      <c r="G287" s="86"/>
    </row>
    <row r="288" spans="6:7" x14ac:dyDescent="0.35">
      <c r="F288" s="86"/>
      <c r="G288" s="86"/>
    </row>
    <row r="289" spans="6:7" x14ac:dyDescent="0.35">
      <c r="F289" s="86"/>
      <c r="G289" s="86"/>
    </row>
    <row r="290" spans="6:7" x14ac:dyDescent="0.35">
      <c r="F290" s="86"/>
      <c r="G290" s="86"/>
    </row>
    <row r="291" spans="6:7" x14ac:dyDescent="0.35">
      <c r="F291" s="86"/>
      <c r="G291" s="86"/>
    </row>
    <row r="292" spans="6:7" x14ac:dyDescent="0.35">
      <c r="F292" s="86"/>
      <c r="G292" s="86"/>
    </row>
    <row r="293" spans="6:7" x14ac:dyDescent="0.35">
      <c r="F293" s="86"/>
      <c r="G293" s="86"/>
    </row>
    <row r="294" spans="6:7" x14ac:dyDescent="0.35">
      <c r="F294" s="86"/>
      <c r="G294" s="86"/>
    </row>
    <row r="295" spans="6:7" x14ac:dyDescent="0.35">
      <c r="F295" s="86"/>
      <c r="G295" s="86"/>
    </row>
    <row r="296" spans="6:7" x14ac:dyDescent="0.35">
      <c r="F296" s="86"/>
      <c r="G296" s="86"/>
    </row>
    <row r="297" spans="6:7" x14ac:dyDescent="0.35">
      <c r="F297" s="86"/>
      <c r="G297" s="86"/>
    </row>
    <row r="298" spans="6:7" x14ac:dyDescent="0.35">
      <c r="F298" s="86"/>
      <c r="G298" s="86"/>
    </row>
    <row r="299" spans="6:7" x14ac:dyDescent="0.35">
      <c r="F299" s="86"/>
      <c r="G299" s="86"/>
    </row>
    <row r="300" spans="6:7" x14ac:dyDescent="0.35">
      <c r="F300" s="86"/>
      <c r="G300" s="86"/>
    </row>
    <row r="301" spans="6:7" x14ac:dyDescent="0.35">
      <c r="F301" s="86"/>
      <c r="G301" s="86"/>
    </row>
    <row r="302" spans="6:7" x14ac:dyDescent="0.35">
      <c r="F302" s="86"/>
      <c r="G302" s="86"/>
    </row>
    <row r="303" spans="6:7" x14ac:dyDescent="0.35">
      <c r="F303" s="86"/>
      <c r="G303" s="86"/>
    </row>
    <row r="304" spans="6:7" x14ac:dyDescent="0.35">
      <c r="F304" s="86"/>
      <c r="G304" s="86"/>
    </row>
    <row r="305" spans="6:7" x14ac:dyDescent="0.35">
      <c r="F305" s="86"/>
      <c r="G305" s="86"/>
    </row>
    <row r="306" spans="6:7" x14ac:dyDescent="0.35">
      <c r="F306" s="86"/>
      <c r="G306" s="86"/>
    </row>
    <row r="307" spans="6:7" x14ac:dyDescent="0.35">
      <c r="F307" s="86"/>
      <c r="G307" s="86"/>
    </row>
    <row r="308" spans="6:7" x14ac:dyDescent="0.35">
      <c r="F308" s="86"/>
      <c r="G308" s="86"/>
    </row>
    <row r="309" spans="6:7" x14ac:dyDescent="0.35">
      <c r="F309" s="86"/>
      <c r="G309" s="86"/>
    </row>
    <row r="310" spans="6:7" x14ac:dyDescent="0.35">
      <c r="F310" s="86"/>
      <c r="G310" s="86"/>
    </row>
    <row r="311" spans="6:7" x14ac:dyDescent="0.35">
      <c r="F311" s="86"/>
      <c r="G311" s="86"/>
    </row>
    <row r="312" spans="6:7" x14ac:dyDescent="0.35">
      <c r="F312" s="86"/>
      <c r="G312" s="86"/>
    </row>
    <row r="313" spans="6:7" x14ac:dyDescent="0.35">
      <c r="F313" s="86"/>
      <c r="G313" s="86"/>
    </row>
    <row r="314" spans="6:7" x14ac:dyDescent="0.35">
      <c r="F314" s="86"/>
      <c r="G314" s="86"/>
    </row>
    <row r="315" spans="6:7" x14ac:dyDescent="0.35">
      <c r="F315" s="86"/>
      <c r="G315" s="86"/>
    </row>
    <row r="316" spans="6:7" x14ac:dyDescent="0.35">
      <c r="F316" s="86"/>
      <c r="G316" s="86"/>
    </row>
    <row r="317" spans="6:7" x14ac:dyDescent="0.35">
      <c r="F317" s="86"/>
      <c r="G317" s="86"/>
    </row>
    <row r="318" spans="6:7" x14ac:dyDescent="0.35">
      <c r="F318" s="86"/>
      <c r="G318" s="86"/>
    </row>
    <row r="319" spans="6:7" x14ac:dyDescent="0.35">
      <c r="F319" s="86"/>
      <c r="G319" s="86"/>
    </row>
    <row r="320" spans="6:7" x14ac:dyDescent="0.35">
      <c r="F320" s="86"/>
      <c r="G320" s="86"/>
    </row>
    <row r="321" spans="6:7" x14ac:dyDescent="0.35">
      <c r="F321" s="86"/>
      <c r="G321" s="86"/>
    </row>
    <row r="322" spans="6:7" x14ac:dyDescent="0.35">
      <c r="F322" s="86"/>
      <c r="G322" s="86"/>
    </row>
    <row r="323" spans="6:7" x14ac:dyDescent="0.35">
      <c r="F323" s="86"/>
      <c r="G323" s="86"/>
    </row>
    <row r="324" spans="6:7" x14ac:dyDescent="0.35">
      <c r="F324" s="86"/>
      <c r="G324" s="86"/>
    </row>
    <row r="325" spans="6:7" x14ac:dyDescent="0.35">
      <c r="F325" s="86"/>
      <c r="G325" s="86"/>
    </row>
    <row r="326" spans="6:7" x14ac:dyDescent="0.35">
      <c r="F326" s="86"/>
      <c r="G326" s="86"/>
    </row>
    <row r="327" spans="6:7" x14ac:dyDescent="0.35">
      <c r="F327" s="86"/>
      <c r="G327" s="86"/>
    </row>
  </sheetData>
  <mergeCells count="7">
    <mergeCell ref="C4:C5"/>
    <mergeCell ref="D4:D5"/>
    <mergeCell ref="E4:E5"/>
    <mergeCell ref="F4:F5"/>
    <mergeCell ref="A3:G3"/>
    <mergeCell ref="A4:A5"/>
    <mergeCell ref="B4:B5"/>
  </mergeCells>
  <phoneticPr fontId="10" type="noConversion"/>
  <pageMargins left="0.74803149606299213" right="0.74803149606299213" top="0.98425196850393704" bottom="0.98425196850393704" header="0.51181102362204722" footer="0.51181102362204722"/>
  <pageSetup paperSize="9" scale="55" orientation="portrait" r:id="rId1"/>
  <headerFooter>
    <oddHeader>&amp;L&amp;"Arial,Bold"&amp;10Ministry of Local Government and Housing
&amp;"Arial,Regular"USpot Improvement of Selected Feeder Roads in Chama District of Muchinga Province&amp;R&amp;A</oddHeader>
    <oddFooter>&amp;C&amp;A /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77"/>
  <sheetViews>
    <sheetView view="pageBreakPreview" topLeftCell="A14" zoomScaleNormal="100" zoomScaleSheetLayoutView="100" workbookViewId="0">
      <selection activeCell="E25" sqref="E25"/>
    </sheetView>
  </sheetViews>
  <sheetFormatPr defaultColWidth="9.1796875" defaultRowHeight="15.5" x14ac:dyDescent="0.35"/>
  <cols>
    <col min="1" max="1" width="13.453125" style="84" customWidth="1"/>
    <col min="2" max="2" width="13.26953125" style="84" customWidth="1"/>
    <col min="3" max="3" width="51" style="42" bestFit="1" customWidth="1"/>
    <col min="4" max="4" width="9.1796875" style="84" customWidth="1"/>
    <col min="5" max="5" width="12.54296875" style="163" bestFit="1" customWidth="1"/>
    <col min="6" max="6" width="14.54296875" style="88" customWidth="1"/>
    <col min="7" max="7" width="18.81640625" style="86" customWidth="1"/>
    <col min="8" max="16384" width="9.1796875" style="16"/>
  </cols>
  <sheetData>
    <row r="2" spans="1:7" x14ac:dyDescent="0.35">
      <c r="A2" s="134" t="s">
        <v>165</v>
      </c>
      <c r="B2" s="41"/>
      <c r="C2" s="89"/>
      <c r="D2" s="41"/>
      <c r="E2" s="165"/>
      <c r="F2" s="135"/>
    </row>
    <row r="3" spans="1:7" ht="28.5" customHeight="1" thickBot="1" x14ac:dyDescent="0.4">
      <c r="A3" s="213" t="s">
        <v>194</v>
      </c>
      <c r="B3" s="214"/>
      <c r="C3" s="214"/>
      <c r="D3" s="214"/>
      <c r="E3" s="214"/>
      <c r="F3" s="214"/>
      <c r="G3" s="214"/>
    </row>
    <row r="4" spans="1:7" x14ac:dyDescent="0.35">
      <c r="A4" s="209" t="s">
        <v>268</v>
      </c>
      <c r="B4" s="209" t="s">
        <v>269</v>
      </c>
      <c r="C4" s="219" t="s">
        <v>12</v>
      </c>
      <c r="D4" s="209" t="s">
        <v>13</v>
      </c>
      <c r="E4" s="221" t="s">
        <v>188</v>
      </c>
      <c r="F4" s="217" t="s">
        <v>99</v>
      </c>
      <c r="G4" s="164" t="s">
        <v>189</v>
      </c>
    </row>
    <row r="5" spans="1:7" ht="15.75" customHeight="1" thickBot="1" x14ac:dyDescent="0.4">
      <c r="A5" s="210"/>
      <c r="B5" s="210"/>
      <c r="C5" s="220"/>
      <c r="D5" s="210"/>
      <c r="E5" s="222" t="s">
        <v>14</v>
      </c>
      <c r="F5" s="218"/>
      <c r="G5" s="130" t="s">
        <v>67</v>
      </c>
    </row>
    <row r="6" spans="1:7" ht="15.75" customHeight="1" x14ac:dyDescent="0.35">
      <c r="A6" s="136"/>
      <c r="B6" s="137"/>
      <c r="C6" s="46" t="s">
        <v>197</v>
      </c>
      <c r="D6" s="137"/>
      <c r="E6" s="166"/>
      <c r="F6" s="138"/>
      <c r="G6" s="139"/>
    </row>
    <row r="7" spans="1:7" ht="70" x14ac:dyDescent="0.35">
      <c r="A7" s="140">
        <v>3100</v>
      </c>
      <c r="B7" s="53">
        <v>3101</v>
      </c>
      <c r="C7" s="141" t="s">
        <v>255</v>
      </c>
      <c r="D7" s="137"/>
      <c r="E7" s="166"/>
      <c r="F7" s="138"/>
      <c r="G7" s="139"/>
    </row>
    <row r="8" spans="1:7" x14ac:dyDescent="0.35">
      <c r="A8" s="136"/>
      <c r="B8" s="53">
        <v>31.01</v>
      </c>
      <c r="C8" s="70" t="s">
        <v>195</v>
      </c>
      <c r="D8" s="53" t="s">
        <v>174</v>
      </c>
      <c r="E8" s="167">
        <v>8143</v>
      </c>
      <c r="F8" s="138"/>
      <c r="G8" s="139"/>
    </row>
    <row r="9" spans="1:7" ht="18" customHeight="1" x14ac:dyDescent="0.35">
      <c r="A9" s="136"/>
      <c r="B9" s="53">
        <v>31.02</v>
      </c>
      <c r="C9" s="70" t="s">
        <v>196</v>
      </c>
      <c r="D9" s="53" t="s">
        <v>174</v>
      </c>
      <c r="E9" s="167">
        <v>24429</v>
      </c>
      <c r="F9" s="138"/>
      <c r="G9" s="139"/>
    </row>
    <row r="10" spans="1:7" x14ac:dyDescent="0.35">
      <c r="A10" s="140">
        <v>3300</v>
      </c>
      <c r="B10" s="142">
        <v>33</v>
      </c>
      <c r="C10" s="46" t="s">
        <v>1</v>
      </c>
      <c r="D10" s="53"/>
      <c r="E10" s="67"/>
      <c r="F10" s="57"/>
      <c r="G10" s="143"/>
    </row>
    <row r="11" spans="1:7" ht="42" x14ac:dyDescent="0.35">
      <c r="A11" s="140"/>
      <c r="B11" s="53">
        <v>33.01</v>
      </c>
      <c r="C11" s="66" t="s">
        <v>256</v>
      </c>
      <c r="D11" s="53" t="s">
        <v>17</v>
      </c>
      <c r="E11" s="144">
        <v>28.2</v>
      </c>
      <c r="F11" s="57"/>
      <c r="G11" s="143"/>
    </row>
    <row r="12" spans="1:7" ht="42" x14ac:dyDescent="0.35">
      <c r="A12" s="140"/>
      <c r="B12" s="53" t="s">
        <v>166</v>
      </c>
      <c r="C12" s="66" t="s">
        <v>257</v>
      </c>
      <c r="D12" s="53" t="s">
        <v>174</v>
      </c>
      <c r="E12" s="144">
        <f>(10%*22443.75)+22443.75</f>
        <v>24688.125</v>
      </c>
      <c r="F12" s="57"/>
      <c r="G12" s="143"/>
    </row>
    <row r="13" spans="1:7" ht="12" customHeight="1" x14ac:dyDescent="0.35">
      <c r="A13" s="140"/>
      <c r="B13" s="53"/>
      <c r="C13" s="54"/>
      <c r="D13" s="53"/>
      <c r="E13" s="144"/>
      <c r="F13" s="57"/>
      <c r="G13" s="143"/>
    </row>
    <row r="14" spans="1:7" ht="28" x14ac:dyDescent="0.35">
      <c r="A14" s="140"/>
      <c r="B14" s="53" t="s">
        <v>167</v>
      </c>
      <c r="C14" s="66" t="s">
        <v>258</v>
      </c>
      <c r="D14" s="53" t="s">
        <v>174</v>
      </c>
      <c r="E14" s="144">
        <f>(10%*44415)+44415</f>
        <v>48856.5</v>
      </c>
      <c r="F14" s="57"/>
      <c r="G14" s="143"/>
    </row>
    <row r="15" spans="1:7" ht="20.149999999999999" customHeight="1" x14ac:dyDescent="0.35">
      <c r="A15" s="140"/>
      <c r="B15" s="53" t="s">
        <v>168</v>
      </c>
      <c r="C15" s="54" t="s">
        <v>169</v>
      </c>
      <c r="D15" s="53" t="s">
        <v>174</v>
      </c>
      <c r="E15" s="144">
        <f>(10%*4441.5)+4441.5</f>
        <v>4885.6499999999996</v>
      </c>
      <c r="F15" s="57"/>
      <c r="G15" s="143"/>
    </row>
    <row r="16" spans="1:7" ht="12" customHeight="1" x14ac:dyDescent="0.35">
      <c r="A16" s="140"/>
      <c r="B16" s="53"/>
      <c r="C16" s="54"/>
      <c r="D16" s="53"/>
      <c r="E16" s="144"/>
      <c r="F16" s="57"/>
      <c r="G16" s="143"/>
    </row>
    <row r="17" spans="1:7" ht="17.5" customHeight="1" x14ac:dyDescent="0.35">
      <c r="A17" s="145"/>
      <c r="B17" s="142">
        <v>34</v>
      </c>
      <c r="C17" s="46" t="s">
        <v>2</v>
      </c>
      <c r="D17" s="53"/>
      <c r="E17" s="144"/>
      <c r="F17" s="57"/>
      <c r="G17" s="143"/>
    </row>
    <row r="18" spans="1:7" ht="56" x14ac:dyDescent="0.35">
      <c r="A18" s="145"/>
      <c r="B18" s="53" t="s">
        <v>170</v>
      </c>
      <c r="C18" s="66" t="s">
        <v>259</v>
      </c>
      <c r="D18" s="53" t="s">
        <v>174</v>
      </c>
      <c r="E18" s="146">
        <f>(10%*16285.5)+16285.5</f>
        <v>17914.05</v>
      </c>
      <c r="F18" s="57"/>
      <c r="G18" s="143"/>
    </row>
    <row r="19" spans="1:7" ht="12" customHeight="1" x14ac:dyDescent="0.35">
      <c r="A19" s="145"/>
      <c r="B19" s="53"/>
      <c r="C19" s="147"/>
      <c r="D19" s="53"/>
      <c r="E19" s="148"/>
      <c r="F19" s="57"/>
      <c r="G19" s="143"/>
    </row>
    <row r="20" spans="1:7" ht="20.5" customHeight="1" x14ac:dyDescent="0.35">
      <c r="A20" s="145"/>
      <c r="B20" s="53" t="s">
        <v>152</v>
      </c>
      <c r="C20" s="54" t="s">
        <v>171</v>
      </c>
      <c r="D20" s="53"/>
      <c r="E20" s="148"/>
      <c r="F20" s="57"/>
      <c r="G20" s="143"/>
    </row>
    <row r="21" spans="1:7" ht="17.5" customHeight="1" x14ac:dyDescent="0.35">
      <c r="A21" s="145"/>
      <c r="B21" s="53"/>
      <c r="C21" s="66" t="s">
        <v>173</v>
      </c>
      <c r="D21" s="53"/>
      <c r="E21" s="149"/>
      <c r="F21" s="57"/>
      <c r="G21" s="143"/>
    </row>
    <row r="22" spans="1:7" ht="19" customHeight="1" x14ac:dyDescent="0.35">
      <c r="A22" s="145"/>
      <c r="B22" s="53"/>
      <c r="C22" s="66" t="s">
        <v>172</v>
      </c>
      <c r="D22" s="53" t="s">
        <v>174</v>
      </c>
      <c r="E22" s="146">
        <f>(10%*16285.5)+16285.5</f>
        <v>17914.05</v>
      </c>
      <c r="F22" s="57"/>
      <c r="G22" s="143"/>
    </row>
    <row r="23" spans="1:7" ht="12" customHeight="1" x14ac:dyDescent="0.35">
      <c r="A23" s="145"/>
      <c r="B23" s="53"/>
      <c r="C23" s="66"/>
      <c r="D23" s="53"/>
      <c r="E23" s="150"/>
      <c r="F23" s="57"/>
      <c r="G23" s="143"/>
    </row>
    <row r="24" spans="1:7" ht="28" x14ac:dyDescent="0.35">
      <c r="A24" s="145"/>
      <c r="B24" s="53" t="s">
        <v>153</v>
      </c>
      <c r="C24" s="54" t="s">
        <v>260</v>
      </c>
      <c r="D24" s="53" t="s">
        <v>174</v>
      </c>
      <c r="E24" s="146">
        <f>(10%*16285.5)+16285.5</f>
        <v>17914.05</v>
      </c>
      <c r="F24" s="57"/>
      <c r="G24" s="143"/>
    </row>
    <row r="25" spans="1:7" ht="20.5" customHeight="1" x14ac:dyDescent="0.35">
      <c r="A25" s="145"/>
      <c r="B25" s="53"/>
      <c r="C25" s="66"/>
      <c r="D25" s="53"/>
      <c r="E25" s="148"/>
      <c r="F25" s="57"/>
      <c r="G25" s="143"/>
    </row>
    <row r="26" spans="1:7" ht="18.649999999999999" customHeight="1" thickBot="1" x14ac:dyDescent="0.4">
      <c r="A26" s="145"/>
      <c r="B26" s="53">
        <v>16.02</v>
      </c>
      <c r="C26" s="54" t="s">
        <v>261</v>
      </c>
      <c r="D26" s="126" t="s">
        <v>262</v>
      </c>
      <c r="E26" s="151">
        <v>0</v>
      </c>
      <c r="F26" s="57"/>
      <c r="G26" s="143"/>
    </row>
    <row r="27" spans="1:7" ht="16" thickBot="1" x14ac:dyDescent="0.4">
      <c r="A27" s="152"/>
      <c r="B27" s="153"/>
      <c r="C27" s="78" t="s">
        <v>20</v>
      </c>
      <c r="D27" s="154"/>
      <c r="E27" s="155"/>
      <c r="F27" s="156"/>
      <c r="G27" s="157">
        <f>SUM(G10:G26)</f>
        <v>0</v>
      </c>
    </row>
    <row r="28" spans="1:7" x14ac:dyDescent="0.35">
      <c r="A28" s="158"/>
      <c r="B28" s="121"/>
      <c r="C28" s="83"/>
      <c r="D28" s="121"/>
      <c r="E28" s="159"/>
      <c r="F28" s="158"/>
      <c r="G28" s="160"/>
    </row>
    <row r="29" spans="1:7" x14ac:dyDescent="0.35">
      <c r="A29" s="161"/>
      <c r="E29" s="162"/>
    </row>
    <row r="30" spans="1:7" x14ac:dyDescent="0.35">
      <c r="A30" s="88"/>
      <c r="E30" s="162"/>
    </row>
    <row r="31" spans="1:7" x14ac:dyDescent="0.35">
      <c r="E31" s="162"/>
    </row>
    <row r="32" spans="1:7" x14ac:dyDescent="0.35">
      <c r="E32" s="162"/>
    </row>
    <row r="33" spans="5:6" x14ac:dyDescent="0.35">
      <c r="E33" s="162"/>
    </row>
    <row r="34" spans="5:6" x14ac:dyDescent="0.35">
      <c r="E34" s="162"/>
    </row>
    <row r="35" spans="5:6" x14ac:dyDescent="0.35">
      <c r="E35" s="162"/>
    </row>
    <row r="36" spans="5:6" x14ac:dyDescent="0.35">
      <c r="E36" s="162"/>
    </row>
    <row r="37" spans="5:6" x14ac:dyDescent="0.35">
      <c r="E37" s="162"/>
      <c r="F37" s="88">
        <f>0.05*(28250*10.5)/4</f>
        <v>3707.8125</v>
      </c>
    </row>
    <row r="38" spans="5:6" x14ac:dyDescent="0.35">
      <c r="E38" s="162"/>
    </row>
    <row r="39" spans="5:6" x14ac:dyDescent="0.35">
      <c r="E39" s="162"/>
    </row>
    <row r="40" spans="5:6" x14ac:dyDescent="0.35">
      <c r="E40" s="162"/>
    </row>
    <row r="41" spans="5:6" x14ac:dyDescent="0.35">
      <c r="E41" s="162"/>
    </row>
    <row r="42" spans="5:6" x14ac:dyDescent="0.35">
      <c r="E42" s="162"/>
    </row>
    <row r="43" spans="5:6" x14ac:dyDescent="0.35">
      <c r="E43" s="162"/>
    </row>
    <row r="44" spans="5:6" x14ac:dyDescent="0.35">
      <c r="E44" s="162"/>
    </row>
    <row r="45" spans="5:6" x14ac:dyDescent="0.35">
      <c r="E45" s="162"/>
    </row>
    <row r="46" spans="5:6" x14ac:dyDescent="0.35">
      <c r="E46" s="162"/>
    </row>
    <row r="47" spans="5:6" x14ac:dyDescent="0.35">
      <c r="E47" s="162"/>
    </row>
    <row r="48" spans="5:6" x14ac:dyDescent="0.35">
      <c r="E48" s="162"/>
    </row>
    <row r="49" spans="5:5" x14ac:dyDescent="0.35">
      <c r="E49" s="162"/>
    </row>
    <row r="50" spans="5:5" x14ac:dyDescent="0.35">
      <c r="E50" s="162"/>
    </row>
    <row r="51" spans="5:5" x14ac:dyDescent="0.35">
      <c r="E51" s="162"/>
    </row>
    <row r="52" spans="5:5" x14ac:dyDescent="0.35">
      <c r="E52" s="162"/>
    </row>
    <row r="53" spans="5:5" x14ac:dyDescent="0.35">
      <c r="E53" s="162"/>
    </row>
    <row r="54" spans="5:5" x14ac:dyDescent="0.35">
      <c r="E54" s="162"/>
    </row>
    <row r="55" spans="5:5" x14ac:dyDescent="0.35">
      <c r="E55" s="162"/>
    </row>
    <row r="56" spans="5:5" x14ac:dyDescent="0.35">
      <c r="E56" s="162"/>
    </row>
    <row r="57" spans="5:5" x14ac:dyDescent="0.35">
      <c r="E57" s="162"/>
    </row>
    <row r="58" spans="5:5" x14ac:dyDescent="0.35">
      <c r="E58" s="162"/>
    </row>
    <row r="59" spans="5:5" x14ac:dyDescent="0.35">
      <c r="E59" s="162"/>
    </row>
    <row r="60" spans="5:5" x14ac:dyDescent="0.35">
      <c r="E60" s="162"/>
    </row>
    <row r="61" spans="5:5" x14ac:dyDescent="0.35">
      <c r="E61" s="162"/>
    </row>
    <row r="62" spans="5:5" x14ac:dyDescent="0.35">
      <c r="E62" s="162"/>
    </row>
    <row r="63" spans="5:5" x14ac:dyDescent="0.35">
      <c r="E63" s="162"/>
    </row>
    <row r="64" spans="5:5" x14ac:dyDescent="0.35">
      <c r="E64" s="162"/>
    </row>
    <row r="65" spans="5:5" x14ac:dyDescent="0.35">
      <c r="E65" s="162"/>
    </row>
    <row r="66" spans="5:5" x14ac:dyDescent="0.35">
      <c r="E66" s="162"/>
    </row>
    <row r="67" spans="5:5" x14ac:dyDescent="0.35">
      <c r="E67" s="162"/>
    </row>
    <row r="68" spans="5:5" x14ac:dyDescent="0.35">
      <c r="E68" s="162"/>
    </row>
    <row r="69" spans="5:5" x14ac:dyDescent="0.35">
      <c r="E69" s="162"/>
    </row>
    <row r="70" spans="5:5" x14ac:dyDescent="0.35">
      <c r="E70" s="162"/>
    </row>
    <row r="71" spans="5:5" x14ac:dyDescent="0.35">
      <c r="E71" s="162"/>
    </row>
    <row r="72" spans="5:5" x14ac:dyDescent="0.35">
      <c r="E72" s="162"/>
    </row>
    <row r="73" spans="5:5" x14ac:dyDescent="0.35">
      <c r="E73" s="162"/>
    </row>
    <row r="74" spans="5:5" x14ac:dyDescent="0.35">
      <c r="E74" s="162"/>
    </row>
    <row r="75" spans="5:5" x14ac:dyDescent="0.35">
      <c r="E75" s="162"/>
    </row>
    <row r="76" spans="5:5" x14ac:dyDescent="0.35">
      <c r="E76" s="162"/>
    </row>
    <row r="77" spans="5:5" x14ac:dyDescent="0.35">
      <c r="E77" s="162"/>
    </row>
  </sheetData>
  <mergeCells count="7">
    <mergeCell ref="C4:C5"/>
    <mergeCell ref="D4:D5"/>
    <mergeCell ref="F4:F5"/>
    <mergeCell ref="E4:E5"/>
    <mergeCell ref="A3:G3"/>
    <mergeCell ref="A4:A5"/>
    <mergeCell ref="B4:B5"/>
  </mergeCells>
  <phoneticPr fontId="2" type="noConversion"/>
  <pageMargins left="0.74803149606299213" right="0.74803149606299213" top="0.98425196850393704" bottom="0.98425196850393704" header="0.51181102362204722" footer="0.51181102362204722"/>
  <pageSetup paperSize="9" scale="63" orientation="portrait" r:id="rId1"/>
  <headerFooter>
    <oddHeader>&amp;L&amp;"Arial,Bold"&amp;10Ministry of Local Government and Housing
&amp;"Arial,Regular"Spot Improvement of Selected Feeder Roads in Chama District of Muchinga Province&amp;R&amp;A</oddHeader>
    <oddFooter>&amp;C&amp;A /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612"/>
  <sheetViews>
    <sheetView view="pageBreakPreview" topLeftCell="A51" zoomScaleNormal="100" zoomScaleSheetLayoutView="100" workbookViewId="0">
      <selection activeCell="E27" sqref="E27"/>
    </sheetView>
  </sheetViews>
  <sheetFormatPr defaultColWidth="9.1796875" defaultRowHeight="12" customHeight="1" x14ac:dyDescent="0.35"/>
  <cols>
    <col min="1" max="1" width="11.26953125" style="42" customWidth="1"/>
    <col min="2" max="2" width="15.453125" style="84" customWidth="1"/>
    <col min="3" max="3" width="59.453125" style="42" bestFit="1" customWidth="1"/>
    <col min="4" max="4" width="9.54296875" style="42" customWidth="1"/>
    <col min="5" max="5" width="13.81640625" style="42" customWidth="1"/>
    <col min="6" max="6" width="15.81640625" style="42" customWidth="1"/>
    <col min="7" max="7" width="16.54296875" style="86" customWidth="1"/>
    <col min="8" max="16384" width="9.1796875" style="16"/>
  </cols>
  <sheetData>
    <row r="2" spans="1:7" ht="18" customHeight="1" x14ac:dyDescent="0.35">
      <c r="A2" s="40" t="s">
        <v>198</v>
      </c>
      <c r="B2" s="41"/>
      <c r="C2" s="89"/>
      <c r="D2" s="89"/>
      <c r="E2" s="89"/>
      <c r="F2" s="89"/>
    </row>
    <row r="3" spans="1:7" ht="35.5" customHeight="1" thickBot="1" x14ac:dyDescent="0.4">
      <c r="A3" s="213" t="s">
        <v>194</v>
      </c>
      <c r="B3" s="214"/>
      <c r="C3" s="214"/>
      <c r="D3" s="214"/>
      <c r="E3" s="214"/>
      <c r="F3" s="214"/>
    </row>
    <row r="4" spans="1:7" ht="29.25" customHeight="1" x14ac:dyDescent="0.35">
      <c r="A4" s="209" t="s">
        <v>268</v>
      </c>
      <c r="B4" s="209" t="s">
        <v>269</v>
      </c>
      <c r="C4" s="219" t="s">
        <v>12</v>
      </c>
      <c r="D4" s="209" t="s">
        <v>13</v>
      </c>
      <c r="E4" s="209" t="s">
        <v>188</v>
      </c>
      <c r="F4" s="127" t="s">
        <v>15</v>
      </c>
      <c r="G4" s="164" t="s">
        <v>189</v>
      </c>
    </row>
    <row r="5" spans="1:7" ht="20.5" customHeight="1" thickBot="1" x14ac:dyDescent="0.4">
      <c r="A5" s="210"/>
      <c r="B5" s="210"/>
      <c r="C5" s="220"/>
      <c r="D5" s="210"/>
      <c r="E5" s="210"/>
      <c r="F5" s="129" t="s">
        <v>67</v>
      </c>
      <c r="G5" s="199" t="s">
        <v>67</v>
      </c>
    </row>
    <row r="6" spans="1:7" ht="17.5" customHeight="1" x14ac:dyDescent="0.35">
      <c r="A6" s="140">
        <v>6000</v>
      </c>
      <c r="B6" s="125"/>
      <c r="C6" s="168" t="s">
        <v>199</v>
      </c>
      <c r="D6" s="91"/>
      <c r="E6" s="53"/>
      <c r="F6" s="169"/>
      <c r="G6" s="170"/>
    </row>
    <row r="7" spans="1:7" s="17" customFormat="1" ht="25" customHeight="1" x14ac:dyDescent="0.3">
      <c r="A7" s="140">
        <v>6105</v>
      </c>
      <c r="B7" s="142"/>
      <c r="C7" s="46" t="s">
        <v>200</v>
      </c>
      <c r="D7" s="137"/>
      <c r="E7" s="138"/>
      <c r="F7" s="171"/>
      <c r="G7" s="172"/>
    </row>
    <row r="8" spans="1:7" ht="56" x14ac:dyDescent="0.35">
      <c r="A8" s="140"/>
      <c r="B8" s="142">
        <v>61.02</v>
      </c>
      <c r="C8" s="66" t="s">
        <v>263</v>
      </c>
      <c r="D8" s="53"/>
      <c r="E8" s="57"/>
      <c r="F8" s="94"/>
      <c r="G8" s="143"/>
    </row>
    <row r="9" spans="1:7" ht="18" customHeight="1" x14ac:dyDescent="0.35">
      <c r="A9" s="140"/>
      <c r="B9" s="53">
        <v>1</v>
      </c>
      <c r="C9" s="66" t="s">
        <v>202</v>
      </c>
      <c r="D9" s="53" t="s">
        <v>174</v>
      </c>
      <c r="E9" s="173">
        <v>24000</v>
      </c>
      <c r="F9" s="102"/>
      <c r="G9" s="143"/>
    </row>
    <row r="10" spans="1:7" ht="20.5" customHeight="1" x14ac:dyDescent="0.35">
      <c r="A10" s="140"/>
      <c r="B10" s="53">
        <v>2</v>
      </c>
      <c r="C10" s="66" t="s">
        <v>201</v>
      </c>
      <c r="D10" s="53" t="s">
        <v>174</v>
      </c>
      <c r="E10" s="174">
        <v>500</v>
      </c>
      <c r="F10" s="102"/>
      <c r="G10" s="143"/>
    </row>
    <row r="11" spans="1:7" s="17" customFormat="1" ht="20.5" customHeight="1" x14ac:dyDescent="0.3">
      <c r="A11" s="109"/>
      <c r="B11" s="112">
        <v>3</v>
      </c>
      <c r="C11" s="66" t="s">
        <v>204</v>
      </c>
      <c r="D11" s="53" t="s">
        <v>174</v>
      </c>
      <c r="E11" s="175">
        <v>760</v>
      </c>
      <c r="F11" s="171"/>
      <c r="G11" s="172"/>
    </row>
    <row r="12" spans="1:7" ht="25" customHeight="1" x14ac:dyDescent="0.35">
      <c r="A12" s="140"/>
      <c r="B12" s="176">
        <v>4</v>
      </c>
      <c r="C12" s="177" t="s">
        <v>203</v>
      </c>
      <c r="D12" s="53" t="s">
        <v>174</v>
      </c>
      <c r="E12" s="178">
        <v>80</v>
      </c>
      <c r="F12" s="179"/>
      <c r="G12" s="143"/>
    </row>
    <row r="13" spans="1:7" ht="12" customHeight="1" x14ac:dyDescent="0.35">
      <c r="A13" s="140"/>
      <c r="B13" s="176"/>
      <c r="C13" s="177"/>
      <c r="D13" s="176"/>
      <c r="E13" s="180"/>
      <c r="F13" s="179"/>
      <c r="G13" s="143"/>
    </row>
    <row r="14" spans="1:7" s="18" customFormat="1" ht="12" customHeight="1" x14ac:dyDescent="0.35">
      <c r="A14" s="181"/>
      <c r="B14" s="182" t="s">
        <v>205</v>
      </c>
      <c r="C14" s="183" t="s">
        <v>206</v>
      </c>
      <c r="D14" s="184"/>
      <c r="E14" s="185"/>
      <c r="F14" s="186"/>
      <c r="G14" s="187"/>
    </row>
    <row r="15" spans="1:7" s="18" customFormat="1" ht="16.5" customHeight="1" x14ac:dyDescent="0.35">
      <c r="A15" s="181"/>
      <c r="B15" s="188">
        <v>1</v>
      </c>
      <c r="C15" s="177" t="s">
        <v>207</v>
      </c>
      <c r="D15" s="53" t="s">
        <v>174</v>
      </c>
      <c r="E15" s="178">
        <v>115</v>
      </c>
      <c r="F15" s="186"/>
      <c r="G15" s="187"/>
    </row>
    <row r="16" spans="1:7" ht="18" customHeight="1" x14ac:dyDescent="0.35">
      <c r="A16" s="140"/>
      <c r="B16" s="188">
        <v>2</v>
      </c>
      <c r="C16" s="177" t="s">
        <v>208</v>
      </c>
      <c r="D16" s="53" t="s">
        <v>174</v>
      </c>
      <c r="E16" s="189">
        <v>210</v>
      </c>
      <c r="F16" s="190"/>
      <c r="G16" s="143"/>
    </row>
    <row r="17" spans="1:7" ht="12.65" customHeight="1" x14ac:dyDescent="0.35">
      <c r="A17" s="140"/>
      <c r="B17" s="176"/>
      <c r="C17" s="177"/>
      <c r="D17" s="176"/>
      <c r="E17" s="191"/>
      <c r="F17" s="190"/>
      <c r="G17" s="143"/>
    </row>
    <row r="18" spans="1:7" ht="31.5" customHeight="1" x14ac:dyDescent="0.35">
      <c r="A18" s="140">
        <v>6108</v>
      </c>
      <c r="B18" s="176"/>
      <c r="C18" s="183" t="s">
        <v>209</v>
      </c>
      <c r="D18" s="176"/>
      <c r="E18" s="191"/>
      <c r="F18" s="190"/>
      <c r="G18" s="143"/>
    </row>
    <row r="19" spans="1:7" ht="140" x14ac:dyDescent="0.35">
      <c r="A19" s="140"/>
      <c r="B19" s="176">
        <v>61.04</v>
      </c>
      <c r="C19" s="177" t="s">
        <v>245</v>
      </c>
      <c r="D19" s="176"/>
      <c r="E19" s="191"/>
      <c r="F19" s="190"/>
      <c r="G19" s="143"/>
    </row>
    <row r="20" spans="1:7" ht="18" customHeight="1" x14ac:dyDescent="0.35">
      <c r="A20" s="140"/>
      <c r="B20" s="176">
        <v>1</v>
      </c>
      <c r="C20" s="177" t="s">
        <v>201</v>
      </c>
      <c r="D20" s="53" t="s">
        <v>174</v>
      </c>
      <c r="E20" s="189">
        <v>444</v>
      </c>
      <c r="F20" s="190"/>
      <c r="G20" s="143"/>
    </row>
    <row r="21" spans="1:7" ht="15.65" customHeight="1" x14ac:dyDescent="0.35">
      <c r="A21" s="140"/>
      <c r="B21" s="176">
        <v>2</v>
      </c>
      <c r="C21" s="177" t="s">
        <v>202</v>
      </c>
      <c r="D21" s="53" t="s">
        <v>174</v>
      </c>
      <c r="E21" s="192">
        <v>1200</v>
      </c>
      <c r="F21" s="190"/>
      <c r="G21" s="143"/>
    </row>
    <row r="22" spans="1:7" ht="12" customHeight="1" x14ac:dyDescent="0.35">
      <c r="A22" s="140"/>
      <c r="B22" s="176"/>
      <c r="C22" s="177"/>
      <c r="D22" s="176"/>
      <c r="E22" s="191"/>
      <c r="F22" s="190"/>
      <c r="G22" s="143"/>
    </row>
    <row r="23" spans="1:7" ht="29.5" customHeight="1" x14ac:dyDescent="0.35">
      <c r="A23" s="140">
        <v>6200</v>
      </c>
      <c r="B23" s="176"/>
      <c r="C23" s="183" t="s">
        <v>214</v>
      </c>
      <c r="D23" s="176"/>
      <c r="E23" s="191"/>
      <c r="F23" s="190"/>
      <c r="G23" s="143"/>
    </row>
    <row r="24" spans="1:7" ht="28" x14ac:dyDescent="0.35">
      <c r="A24" s="140">
        <v>6201</v>
      </c>
      <c r="B24" s="176"/>
      <c r="C24" s="177" t="s">
        <v>246</v>
      </c>
      <c r="D24" s="176"/>
      <c r="E24" s="191"/>
      <c r="F24" s="190"/>
      <c r="G24" s="143"/>
    </row>
    <row r="25" spans="1:7" ht="23.15" customHeight="1" x14ac:dyDescent="0.35">
      <c r="A25" s="140"/>
      <c r="B25" s="176">
        <v>62.01</v>
      </c>
      <c r="C25" s="177" t="s">
        <v>217</v>
      </c>
      <c r="D25" s="176"/>
      <c r="E25" s="191"/>
      <c r="F25" s="190"/>
      <c r="G25" s="143"/>
    </row>
    <row r="26" spans="1:7" ht="15.5" x14ac:dyDescent="0.35">
      <c r="A26" s="140"/>
      <c r="B26" s="176">
        <v>1</v>
      </c>
      <c r="C26" s="177" t="s">
        <v>215</v>
      </c>
      <c r="D26" s="53" t="s">
        <v>192</v>
      </c>
      <c r="E26" s="189">
        <v>448.95</v>
      </c>
      <c r="F26" s="190"/>
      <c r="G26" s="143"/>
    </row>
    <row r="27" spans="1:7" ht="21.65" customHeight="1" x14ac:dyDescent="0.35">
      <c r="A27" s="140"/>
      <c r="B27" s="176">
        <v>2</v>
      </c>
      <c r="C27" s="177" t="s">
        <v>216</v>
      </c>
      <c r="D27" s="53" t="s">
        <v>192</v>
      </c>
      <c r="E27" s="189">
        <v>923</v>
      </c>
      <c r="F27" s="190"/>
      <c r="G27" s="143"/>
    </row>
    <row r="28" spans="1:7" ht="21.65" customHeight="1" x14ac:dyDescent="0.35">
      <c r="A28" s="140"/>
      <c r="B28" s="176">
        <v>3</v>
      </c>
      <c r="C28" s="177" t="s">
        <v>264</v>
      </c>
      <c r="D28" s="53" t="s">
        <v>192</v>
      </c>
      <c r="E28" s="189">
        <v>307</v>
      </c>
      <c r="F28" s="190"/>
      <c r="G28" s="143"/>
    </row>
    <row r="29" spans="1:7" ht="21.65" customHeight="1" x14ac:dyDescent="0.35">
      <c r="A29" s="140"/>
      <c r="B29" s="176">
        <v>4</v>
      </c>
      <c r="C29" s="177" t="s">
        <v>218</v>
      </c>
      <c r="D29" s="53" t="s">
        <v>192</v>
      </c>
      <c r="E29" s="189">
        <v>101.31</v>
      </c>
      <c r="F29" s="190"/>
      <c r="G29" s="143"/>
    </row>
    <row r="30" spans="1:7" ht="22.5" customHeight="1" x14ac:dyDescent="0.35">
      <c r="A30" s="140"/>
      <c r="B30" s="176">
        <v>5</v>
      </c>
      <c r="C30" s="177" t="s">
        <v>219</v>
      </c>
      <c r="D30" s="53" t="s">
        <v>192</v>
      </c>
      <c r="E30" s="189">
        <v>47.024999999999999</v>
      </c>
      <c r="F30" s="190"/>
      <c r="G30" s="143"/>
    </row>
    <row r="31" spans="1:7" ht="14.15" customHeight="1" x14ac:dyDescent="0.35">
      <c r="A31" s="140"/>
      <c r="B31" s="176">
        <v>6</v>
      </c>
      <c r="C31" s="177" t="s">
        <v>220</v>
      </c>
      <c r="D31" s="53" t="s">
        <v>192</v>
      </c>
      <c r="E31" s="189">
        <v>35.25</v>
      </c>
      <c r="F31" s="190"/>
      <c r="G31" s="143"/>
    </row>
    <row r="32" spans="1:7" ht="31" customHeight="1" x14ac:dyDescent="0.35">
      <c r="A32" s="140"/>
      <c r="B32" s="176">
        <v>7</v>
      </c>
      <c r="C32" s="177" t="s">
        <v>239</v>
      </c>
      <c r="D32" s="176" t="s">
        <v>18</v>
      </c>
      <c r="E32" s="192">
        <v>5200</v>
      </c>
      <c r="F32" s="190"/>
      <c r="G32" s="143"/>
    </row>
    <row r="33" spans="1:7" ht="12" customHeight="1" x14ac:dyDescent="0.35">
      <c r="A33" s="140"/>
      <c r="B33" s="176"/>
      <c r="C33" s="177"/>
      <c r="D33" s="176"/>
      <c r="E33" s="189"/>
      <c r="F33" s="190"/>
      <c r="G33" s="143"/>
    </row>
    <row r="34" spans="1:7" ht="23.15" customHeight="1" x14ac:dyDescent="0.35">
      <c r="A34" s="140">
        <v>6300</v>
      </c>
      <c r="B34" s="176"/>
      <c r="C34" s="183" t="s">
        <v>221</v>
      </c>
      <c r="D34" s="176"/>
      <c r="E34" s="189"/>
      <c r="F34" s="190"/>
      <c r="G34" s="143"/>
    </row>
    <row r="35" spans="1:7" ht="70" x14ac:dyDescent="0.35">
      <c r="A35" s="140"/>
      <c r="B35" s="176" t="s">
        <v>227</v>
      </c>
      <c r="C35" s="177" t="s">
        <v>244</v>
      </c>
      <c r="D35" s="176"/>
      <c r="E35" s="189"/>
      <c r="F35" s="190"/>
      <c r="G35" s="143"/>
    </row>
    <row r="36" spans="1:7" ht="15.5" x14ac:dyDescent="0.35">
      <c r="A36" s="140"/>
      <c r="B36" s="176"/>
      <c r="C36" s="177" t="s">
        <v>222</v>
      </c>
      <c r="D36" s="176"/>
      <c r="E36" s="189"/>
      <c r="F36" s="190"/>
      <c r="G36" s="143"/>
    </row>
    <row r="37" spans="1:7" ht="15.5" x14ac:dyDescent="0.35">
      <c r="A37" s="140"/>
      <c r="B37" s="176">
        <v>1</v>
      </c>
      <c r="C37" s="177" t="s">
        <v>223</v>
      </c>
      <c r="D37" s="176" t="s">
        <v>224</v>
      </c>
      <c r="E37" s="193">
        <v>9582.4079999999994</v>
      </c>
      <c r="F37" s="190"/>
      <c r="G37" s="143"/>
    </row>
    <row r="38" spans="1:7" ht="15.5" x14ac:dyDescent="0.35">
      <c r="A38" s="140"/>
      <c r="B38" s="176">
        <v>2</v>
      </c>
      <c r="C38" s="177" t="s">
        <v>238</v>
      </c>
      <c r="D38" s="176" t="s">
        <v>224</v>
      </c>
      <c r="E38" s="193">
        <v>2741.7</v>
      </c>
      <c r="F38" s="190"/>
      <c r="G38" s="143"/>
    </row>
    <row r="39" spans="1:7" ht="12" customHeight="1" x14ac:dyDescent="0.35">
      <c r="A39" s="140"/>
      <c r="B39" s="176"/>
      <c r="C39" s="177"/>
      <c r="D39" s="176"/>
      <c r="E39" s="189"/>
      <c r="F39" s="190"/>
      <c r="G39" s="143"/>
    </row>
    <row r="40" spans="1:7" ht="33" customHeight="1" x14ac:dyDescent="0.35">
      <c r="A40" s="140"/>
      <c r="B40" s="176"/>
      <c r="C40" s="177" t="s">
        <v>225</v>
      </c>
      <c r="D40" s="176"/>
      <c r="E40" s="189"/>
      <c r="F40" s="190"/>
      <c r="G40" s="143"/>
    </row>
    <row r="41" spans="1:7" ht="18" customHeight="1" x14ac:dyDescent="0.35">
      <c r="A41" s="140"/>
      <c r="B41" s="176">
        <v>3</v>
      </c>
      <c r="C41" s="177" t="s">
        <v>226</v>
      </c>
      <c r="D41" s="176"/>
      <c r="E41" s="189"/>
      <c r="F41" s="190"/>
      <c r="G41" s="143"/>
    </row>
    <row r="42" spans="1:7" ht="19.5" customHeight="1" x14ac:dyDescent="0.35">
      <c r="A42" s="140"/>
      <c r="B42" s="176">
        <v>4</v>
      </c>
      <c r="C42" s="177" t="s">
        <v>228</v>
      </c>
      <c r="D42" s="176" t="s">
        <v>224</v>
      </c>
      <c r="E42" s="189">
        <v>932.4</v>
      </c>
      <c r="F42" s="190"/>
      <c r="G42" s="143"/>
    </row>
    <row r="43" spans="1:7" ht="18" customHeight="1" x14ac:dyDescent="0.35">
      <c r="A43" s="140"/>
      <c r="B43" s="176">
        <v>5</v>
      </c>
      <c r="C43" s="177" t="s">
        <v>229</v>
      </c>
      <c r="D43" s="176" t="s">
        <v>224</v>
      </c>
      <c r="E43" s="193">
        <v>3090.24</v>
      </c>
      <c r="F43" s="190"/>
      <c r="G43" s="143"/>
    </row>
    <row r="44" spans="1:7" ht="20.149999999999999" customHeight="1" x14ac:dyDescent="0.35">
      <c r="A44" s="140"/>
      <c r="B44" s="176">
        <v>6</v>
      </c>
      <c r="C44" s="177" t="s">
        <v>230</v>
      </c>
      <c r="D44" s="176" t="s">
        <v>224</v>
      </c>
      <c r="E44" s="193">
        <v>2628.48</v>
      </c>
      <c r="F44" s="190"/>
      <c r="G44" s="143"/>
    </row>
    <row r="45" spans="1:7" ht="21.65" customHeight="1" x14ac:dyDescent="0.35">
      <c r="A45" s="140"/>
      <c r="B45" s="176">
        <v>7</v>
      </c>
      <c r="C45" s="177" t="s">
        <v>231</v>
      </c>
      <c r="D45" s="176" t="s">
        <v>224</v>
      </c>
      <c r="E45" s="193">
        <v>1864.8</v>
      </c>
      <c r="F45" s="190"/>
      <c r="G45" s="143"/>
    </row>
    <row r="46" spans="1:7" ht="12" customHeight="1" x14ac:dyDescent="0.35">
      <c r="A46" s="140"/>
      <c r="B46" s="176"/>
      <c r="C46" s="177"/>
      <c r="D46" s="176"/>
      <c r="E46" s="191"/>
      <c r="F46" s="190"/>
      <c r="G46" s="143"/>
    </row>
    <row r="47" spans="1:7" ht="22.5" customHeight="1" x14ac:dyDescent="0.35">
      <c r="A47" s="140">
        <v>6400</v>
      </c>
      <c r="B47" s="176"/>
      <c r="C47" s="183" t="s">
        <v>232</v>
      </c>
      <c r="D47" s="176"/>
      <c r="E47" s="191"/>
      <c r="F47" s="190"/>
      <c r="G47" s="143"/>
    </row>
    <row r="48" spans="1:7" ht="42" x14ac:dyDescent="0.35">
      <c r="A48" s="140"/>
      <c r="B48" s="176"/>
      <c r="C48" s="177" t="s">
        <v>233</v>
      </c>
      <c r="D48" s="176"/>
      <c r="E48" s="191"/>
      <c r="F48" s="190"/>
      <c r="G48" s="143"/>
    </row>
    <row r="49" spans="1:7" ht="26.5" customHeight="1" x14ac:dyDescent="0.35">
      <c r="A49" s="140"/>
      <c r="B49" s="176">
        <v>64.010000000000005</v>
      </c>
      <c r="C49" s="177" t="s">
        <v>234</v>
      </c>
      <c r="D49" s="176"/>
      <c r="E49" s="191"/>
      <c r="F49" s="190"/>
      <c r="G49" s="143"/>
    </row>
    <row r="50" spans="1:7" ht="24.65" customHeight="1" x14ac:dyDescent="0.35">
      <c r="A50" s="140"/>
      <c r="B50" s="176">
        <v>1</v>
      </c>
      <c r="C50" s="177" t="s">
        <v>223</v>
      </c>
      <c r="D50" s="53" t="s">
        <v>174</v>
      </c>
      <c r="E50" s="189">
        <v>607</v>
      </c>
      <c r="F50" s="190"/>
      <c r="G50" s="143"/>
    </row>
    <row r="51" spans="1:7" ht="21.65" customHeight="1" x14ac:dyDescent="0.35">
      <c r="A51" s="140"/>
      <c r="B51" s="176">
        <v>2</v>
      </c>
      <c r="C51" s="177" t="s">
        <v>265</v>
      </c>
      <c r="D51" s="53" t="s">
        <v>174</v>
      </c>
      <c r="E51" s="189">
        <v>105</v>
      </c>
      <c r="F51" s="190"/>
      <c r="G51" s="143"/>
    </row>
    <row r="52" spans="1:7" ht="22" customHeight="1" x14ac:dyDescent="0.35">
      <c r="A52" s="140"/>
      <c r="B52" s="176">
        <v>3</v>
      </c>
      <c r="C52" s="177" t="s">
        <v>235</v>
      </c>
      <c r="D52" s="53" t="s">
        <v>174</v>
      </c>
      <c r="E52" s="189">
        <v>348</v>
      </c>
      <c r="F52" s="190"/>
      <c r="G52" s="143"/>
    </row>
    <row r="53" spans="1:7" ht="24" customHeight="1" x14ac:dyDescent="0.35">
      <c r="A53" s="140"/>
      <c r="B53" s="176">
        <v>4</v>
      </c>
      <c r="C53" s="177" t="s">
        <v>236</v>
      </c>
      <c r="D53" s="53" t="s">
        <v>174</v>
      </c>
      <c r="E53" s="189">
        <v>296</v>
      </c>
      <c r="F53" s="190"/>
      <c r="G53" s="143"/>
    </row>
    <row r="54" spans="1:7" ht="23.15" customHeight="1" x14ac:dyDescent="0.35">
      <c r="A54" s="140"/>
      <c r="B54" s="176">
        <v>5</v>
      </c>
      <c r="C54" s="177" t="s">
        <v>237</v>
      </c>
      <c r="D54" s="53" t="s">
        <v>174</v>
      </c>
      <c r="E54" s="189">
        <v>210</v>
      </c>
      <c r="F54" s="190"/>
      <c r="G54" s="143"/>
    </row>
    <row r="55" spans="1:7" ht="12" customHeight="1" x14ac:dyDescent="0.35">
      <c r="A55" s="140"/>
      <c r="B55" s="176">
        <v>6</v>
      </c>
      <c r="C55" s="177" t="s">
        <v>266</v>
      </c>
      <c r="D55" s="53" t="s">
        <v>174</v>
      </c>
      <c r="E55" s="189">
        <v>4.5</v>
      </c>
      <c r="F55" s="190"/>
      <c r="G55" s="143"/>
    </row>
    <row r="56" spans="1:7" ht="24" customHeight="1" thickBot="1" x14ac:dyDescent="0.4">
      <c r="A56" s="140"/>
      <c r="B56" s="176">
        <v>7</v>
      </c>
      <c r="C56" s="177" t="s">
        <v>267</v>
      </c>
      <c r="D56" s="53" t="s">
        <v>174</v>
      </c>
      <c r="E56" s="189">
        <v>97.5</v>
      </c>
      <c r="F56" s="190"/>
      <c r="G56" s="143"/>
    </row>
    <row r="57" spans="1:7" s="17" customFormat="1" ht="28.5" customHeight="1" thickBot="1" x14ac:dyDescent="0.35">
      <c r="A57" s="194"/>
      <c r="B57" s="195"/>
      <c r="C57" s="196" t="s">
        <v>11</v>
      </c>
      <c r="D57" s="195"/>
      <c r="E57" s="197"/>
      <c r="F57" s="198"/>
      <c r="G57" s="157">
        <f>SUM(G7:G56)</f>
        <v>0</v>
      </c>
    </row>
    <row r="58" spans="1:7" ht="12" customHeight="1" x14ac:dyDescent="0.35">
      <c r="A58" s="83"/>
      <c r="B58" s="121"/>
      <c r="C58" s="83"/>
      <c r="D58" s="83"/>
      <c r="E58" s="83"/>
      <c r="F58" s="83"/>
      <c r="G58" s="160"/>
    </row>
    <row r="59" spans="1:7" ht="12" customHeight="1" x14ac:dyDescent="0.35">
      <c r="A59" s="123"/>
    </row>
    <row r="110" spans="2:7" ht="12" customHeight="1" x14ac:dyDescent="0.35">
      <c r="B110" s="42"/>
      <c r="G110" s="43"/>
    </row>
    <row r="111" spans="2:7" ht="12" customHeight="1" x14ac:dyDescent="0.35">
      <c r="B111" s="42"/>
      <c r="G111" s="43"/>
    </row>
    <row r="112" spans="2:7" ht="12" customHeight="1" x14ac:dyDescent="0.35">
      <c r="B112" s="42"/>
      <c r="G112" s="43"/>
    </row>
    <row r="113" spans="2:7" ht="12" customHeight="1" x14ac:dyDescent="0.35">
      <c r="B113" s="42"/>
      <c r="G113" s="43"/>
    </row>
    <row r="114" spans="2:7" ht="12" customHeight="1" x14ac:dyDescent="0.35">
      <c r="B114" s="42"/>
      <c r="G114" s="43"/>
    </row>
    <row r="115" spans="2:7" ht="12" customHeight="1" x14ac:dyDescent="0.35">
      <c r="B115" s="42"/>
      <c r="G115" s="43"/>
    </row>
    <row r="116" spans="2:7" ht="12" customHeight="1" x14ac:dyDescent="0.35">
      <c r="B116" s="42"/>
      <c r="G116" s="43"/>
    </row>
    <row r="117" spans="2:7" ht="12" customHeight="1" x14ac:dyDescent="0.35">
      <c r="B117" s="42"/>
      <c r="G117" s="43"/>
    </row>
    <row r="118" spans="2:7" ht="12" customHeight="1" x14ac:dyDescent="0.35">
      <c r="B118" s="42"/>
      <c r="G118" s="43"/>
    </row>
    <row r="119" spans="2:7" ht="12" customHeight="1" x14ac:dyDescent="0.35">
      <c r="B119" s="42"/>
      <c r="G119" s="43"/>
    </row>
    <row r="120" spans="2:7" ht="12" customHeight="1" x14ac:dyDescent="0.35">
      <c r="B120" s="42"/>
      <c r="G120" s="43"/>
    </row>
    <row r="121" spans="2:7" ht="12" customHeight="1" x14ac:dyDescent="0.35">
      <c r="B121" s="42"/>
      <c r="G121" s="43"/>
    </row>
    <row r="122" spans="2:7" ht="12" customHeight="1" x14ac:dyDescent="0.35">
      <c r="B122" s="42"/>
      <c r="G122" s="43"/>
    </row>
    <row r="123" spans="2:7" ht="12" customHeight="1" x14ac:dyDescent="0.35">
      <c r="B123" s="42"/>
      <c r="G123" s="43"/>
    </row>
    <row r="124" spans="2:7" ht="12" customHeight="1" x14ac:dyDescent="0.35">
      <c r="B124" s="42"/>
      <c r="G124" s="43"/>
    </row>
    <row r="125" spans="2:7" ht="12" customHeight="1" x14ac:dyDescent="0.35">
      <c r="B125" s="42"/>
      <c r="G125" s="43"/>
    </row>
    <row r="126" spans="2:7" ht="12" customHeight="1" x14ac:dyDescent="0.35">
      <c r="B126" s="42"/>
      <c r="G126" s="43"/>
    </row>
    <row r="127" spans="2:7" ht="12" customHeight="1" x14ac:dyDescent="0.35">
      <c r="B127" s="42"/>
      <c r="G127" s="43"/>
    </row>
    <row r="128" spans="2:7" ht="12" customHeight="1" x14ac:dyDescent="0.35">
      <c r="B128" s="42"/>
      <c r="G128" s="43"/>
    </row>
    <row r="129" spans="2:7" ht="12" customHeight="1" x14ac:dyDescent="0.35">
      <c r="B129" s="42"/>
      <c r="G129" s="43"/>
    </row>
    <row r="130" spans="2:7" ht="12" customHeight="1" x14ac:dyDescent="0.35">
      <c r="B130" s="42"/>
      <c r="G130" s="43"/>
    </row>
    <row r="131" spans="2:7" ht="12" customHeight="1" x14ac:dyDescent="0.35">
      <c r="B131" s="42"/>
      <c r="G131" s="43"/>
    </row>
    <row r="132" spans="2:7" ht="12" customHeight="1" x14ac:dyDescent="0.35">
      <c r="B132" s="42"/>
      <c r="G132" s="43"/>
    </row>
    <row r="133" spans="2:7" ht="12" customHeight="1" x14ac:dyDescent="0.35">
      <c r="B133" s="42"/>
      <c r="G133" s="43"/>
    </row>
    <row r="134" spans="2:7" ht="12" customHeight="1" x14ac:dyDescent="0.35">
      <c r="B134" s="42"/>
      <c r="G134" s="43"/>
    </row>
    <row r="135" spans="2:7" ht="12" customHeight="1" x14ac:dyDescent="0.35">
      <c r="B135" s="42"/>
      <c r="G135" s="43"/>
    </row>
    <row r="136" spans="2:7" ht="12" customHeight="1" x14ac:dyDescent="0.35">
      <c r="B136" s="42"/>
      <c r="G136" s="43"/>
    </row>
    <row r="137" spans="2:7" ht="12" customHeight="1" x14ac:dyDescent="0.35">
      <c r="B137" s="42"/>
      <c r="G137" s="43"/>
    </row>
    <row r="138" spans="2:7" ht="12" customHeight="1" x14ac:dyDescent="0.35">
      <c r="B138" s="42"/>
      <c r="G138" s="43"/>
    </row>
    <row r="139" spans="2:7" ht="12" customHeight="1" x14ac:dyDescent="0.35">
      <c r="B139" s="42"/>
      <c r="G139" s="43"/>
    </row>
    <row r="140" spans="2:7" ht="12" customHeight="1" x14ac:dyDescent="0.35">
      <c r="B140" s="42"/>
      <c r="G140" s="43"/>
    </row>
    <row r="141" spans="2:7" ht="12" customHeight="1" x14ac:dyDescent="0.35">
      <c r="B141" s="42"/>
      <c r="G141" s="43"/>
    </row>
    <row r="142" spans="2:7" ht="12" customHeight="1" x14ac:dyDescent="0.35">
      <c r="B142" s="42"/>
      <c r="G142" s="43"/>
    </row>
    <row r="143" spans="2:7" ht="12" customHeight="1" x14ac:dyDescent="0.35">
      <c r="B143" s="42"/>
      <c r="G143" s="43"/>
    </row>
    <row r="144" spans="2:7" ht="12" customHeight="1" x14ac:dyDescent="0.35">
      <c r="B144" s="42"/>
      <c r="G144" s="43"/>
    </row>
    <row r="145" spans="2:7" ht="12" customHeight="1" x14ac:dyDescent="0.35">
      <c r="B145" s="42"/>
      <c r="G145" s="43"/>
    </row>
    <row r="146" spans="2:7" ht="12" customHeight="1" x14ac:dyDescent="0.35">
      <c r="B146" s="42"/>
      <c r="G146" s="43"/>
    </row>
    <row r="147" spans="2:7" ht="12" customHeight="1" x14ac:dyDescent="0.35">
      <c r="B147" s="42"/>
      <c r="G147" s="43"/>
    </row>
    <row r="148" spans="2:7" ht="12" customHeight="1" x14ac:dyDescent="0.35">
      <c r="B148" s="42"/>
      <c r="G148" s="43"/>
    </row>
    <row r="149" spans="2:7" ht="12" customHeight="1" x14ac:dyDescent="0.35">
      <c r="B149" s="42"/>
      <c r="G149" s="43"/>
    </row>
    <row r="150" spans="2:7" ht="12" customHeight="1" x14ac:dyDescent="0.35">
      <c r="B150" s="42"/>
      <c r="G150" s="43"/>
    </row>
    <row r="151" spans="2:7" ht="12" customHeight="1" x14ac:dyDescent="0.35">
      <c r="B151" s="42"/>
      <c r="G151" s="43"/>
    </row>
    <row r="152" spans="2:7" ht="12" customHeight="1" x14ac:dyDescent="0.35">
      <c r="B152" s="42"/>
      <c r="G152" s="43"/>
    </row>
    <row r="153" spans="2:7" ht="12" customHeight="1" x14ac:dyDescent="0.35">
      <c r="B153" s="42"/>
      <c r="G153" s="43"/>
    </row>
    <row r="154" spans="2:7" ht="12" customHeight="1" x14ac:dyDescent="0.35">
      <c r="B154" s="42"/>
      <c r="G154" s="43"/>
    </row>
    <row r="155" spans="2:7" ht="12" customHeight="1" x14ac:dyDescent="0.35">
      <c r="B155" s="42"/>
      <c r="G155" s="43"/>
    </row>
    <row r="156" spans="2:7" ht="12" customHeight="1" x14ac:dyDescent="0.35">
      <c r="B156" s="42"/>
      <c r="G156" s="43"/>
    </row>
    <row r="157" spans="2:7" ht="12" customHeight="1" x14ac:dyDescent="0.35">
      <c r="B157" s="42"/>
      <c r="G157" s="43"/>
    </row>
    <row r="158" spans="2:7" ht="12" customHeight="1" x14ac:dyDescent="0.35">
      <c r="B158" s="42"/>
      <c r="G158" s="43"/>
    </row>
    <row r="159" spans="2:7" ht="12" customHeight="1" x14ac:dyDescent="0.35">
      <c r="B159" s="42"/>
      <c r="G159" s="43"/>
    </row>
    <row r="160" spans="2:7" ht="12" customHeight="1" x14ac:dyDescent="0.35">
      <c r="B160" s="42"/>
      <c r="G160" s="43"/>
    </row>
    <row r="161" spans="2:7" ht="12" customHeight="1" x14ac:dyDescent="0.35">
      <c r="B161" s="42"/>
      <c r="G161" s="43"/>
    </row>
    <row r="162" spans="2:7" ht="12" customHeight="1" x14ac:dyDescent="0.35">
      <c r="B162" s="42"/>
      <c r="G162" s="43"/>
    </row>
    <row r="163" spans="2:7" ht="12" customHeight="1" x14ac:dyDescent="0.35">
      <c r="B163" s="42"/>
      <c r="G163" s="43"/>
    </row>
    <row r="164" spans="2:7" ht="12" customHeight="1" x14ac:dyDescent="0.35">
      <c r="B164" s="42"/>
      <c r="G164" s="43"/>
    </row>
    <row r="165" spans="2:7" ht="12" customHeight="1" x14ac:dyDescent="0.35">
      <c r="B165" s="42"/>
      <c r="G165" s="43"/>
    </row>
    <row r="166" spans="2:7" ht="12" customHeight="1" x14ac:dyDescent="0.35">
      <c r="B166" s="42"/>
      <c r="G166" s="43"/>
    </row>
    <row r="167" spans="2:7" ht="12" customHeight="1" x14ac:dyDescent="0.35">
      <c r="B167" s="42"/>
      <c r="G167" s="43"/>
    </row>
    <row r="168" spans="2:7" ht="12" customHeight="1" x14ac:dyDescent="0.35">
      <c r="B168" s="42"/>
      <c r="G168" s="43"/>
    </row>
    <row r="169" spans="2:7" ht="12" customHeight="1" x14ac:dyDescent="0.35">
      <c r="B169" s="42"/>
      <c r="G169" s="43"/>
    </row>
    <row r="170" spans="2:7" ht="12" customHeight="1" x14ac:dyDescent="0.35">
      <c r="B170" s="42"/>
      <c r="G170" s="43"/>
    </row>
    <row r="171" spans="2:7" ht="12" customHeight="1" x14ac:dyDescent="0.35">
      <c r="B171" s="42"/>
      <c r="G171" s="43"/>
    </row>
    <row r="172" spans="2:7" ht="12" customHeight="1" x14ac:dyDescent="0.35">
      <c r="B172" s="42"/>
      <c r="G172" s="43"/>
    </row>
    <row r="173" spans="2:7" ht="12" customHeight="1" x14ac:dyDescent="0.35">
      <c r="B173" s="42"/>
      <c r="G173" s="43"/>
    </row>
    <row r="174" spans="2:7" ht="12" customHeight="1" x14ac:dyDescent="0.35">
      <c r="B174" s="42"/>
      <c r="G174" s="43"/>
    </row>
    <row r="175" spans="2:7" ht="12" customHeight="1" x14ac:dyDescent="0.35">
      <c r="B175" s="42"/>
      <c r="G175" s="43"/>
    </row>
    <row r="176" spans="2:7" ht="12" customHeight="1" x14ac:dyDescent="0.35">
      <c r="B176" s="42"/>
      <c r="G176" s="43"/>
    </row>
    <row r="177" spans="2:7" ht="12" customHeight="1" x14ac:dyDescent="0.35">
      <c r="B177" s="42"/>
      <c r="G177" s="43"/>
    </row>
    <row r="178" spans="2:7" ht="12" customHeight="1" x14ac:dyDescent="0.35">
      <c r="B178" s="42"/>
      <c r="G178" s="43"/>
    </row>
    <row r="179" spans="2:7" ht="12" customHeight="1" x14ac:dyDescent="0.35">
      <c r="B179" s="42"/>
      <c r="G179" s="43"/>
    </row>
    <row r="180" spans="2:7" ht="12" customHeight="1" x14ac:dyDescent="0.35">
      <c r="B180" s="42"/>
      <c r="G180" s="43"/>
    </row>
    <row r="181" spans="2:7" ht="12" customHeight="1" x14ac:dyDescent="0.35">
      <c r="B181" s="42"/>
      <c r="G181" s="43"/>
    </row>
    <row r="182" spans="2:7" ht="12" customHeight="1" x14ac:dyDescent="0.35">
      <c r="B182" s="42"/>
      <c r="G182" s="43"/>
    </row>
    <row r="183" spans="2:7" ht="12" customHeight="1" x14ac:dyDescent="0.35">
      <c r="B183" s="42"/>
      <c r="G183" s="43"/>
    </row>
    <row r="184" spans="2:7" ht="12" customHeight="1" x14ac:dyDescent="0.35">
      <c r="B184" s="42"/>
      <c r="G184" s="43"/>
    </row>
    <row r="185" spans="2:7" ht="12" customHeight="1" x14ac:dyDescent="0.35">
      <c r="B185" s="42"/>
      <c r="G185" s="43"/>
    </row>
    <row r="186" spans="2:7" ht="12" customHeight="1" x14ac:dyDescent="0.35">
      <c r="B186" s="42"/>
      <c r="G186" s="43"/>
    </row>
    <row r="187" spans="2:7" ht="12" customHeight="1" x14ac:dyDescent="0.35">
      <c r="B187" s="42"/>
      <c r="G187" s="43"/>
    </row>
    <row r="188" spans="2:7" ht="12" customHeight="1" x14ac:dyDescent="0.35">
      <c r="B188" s="42"/>
      <c r="G188" s="43"/>
    </row>
    <row r="189" spans="2:7" ht="12" customHeight="1" x14ac:dyDescent="0.35">
      <c r="B189" s="42"/>
      <c r="G189" s="43"/>
    </row>
    <row r="190" spans="2:7" ht="12" customHeight="1" x14ac:dyDescent="0.35">
      <c r="B190" s="42"/>
      <c r="G190" s="43"/>
    </row>
    <row r="191" spans="2:7" ht="12" customHeight="1" x14ac:dyDescent="0.35">
      <c r="B191" s="42"/>
      <c r="G191" s="43"/>
    </row>
    <row r="192" spans="2:7" ht="12" customHeight="1" x14ac:dyDescent="0.35">
      <c r="B192" s="42"/>
      <c r="G192" s="43"/>
    </row>
    <row r="193" spans="2:7" ht="12" customHeight="1" x14ac:dyDescent="0.35">
      <c r="B193" s="42"/>
      <c r="G193" s="43"/>
    </row>
    <row r="194" spans="2:7" ht="12" customHeight="1" x14ac:dyDescent="0.35">
      <c r="B194" s="42"/>
      <c r="G194" s="43"/>
    </row>
    <row r="195" spans="2:7" ht="12" customHeight="1" x14ac:dyDescent="0.35">
      <c r="B195" s="42"/>
      <c r="G195" s="43"/>
    </row>
    <row r="196" spans="2:7" ht="12" customHeight="1" x14ac:dyDescent="0.35">
      <c r="B196" s="42"/>
      <c r="G196" s="43"/>
    </row>
    <row r="197" spans="2:7" ht="12" customHeight="1" x14ac:dyDescent="0.35">
      <c r="B197" s="42"/>
      <c r="G197" s="43"/>
    </row>
    <row r="198" spans="2:7" ht="12" customHeight="1" x14ac:dyDescent="0.35">
      <c r="B198" s="42"/>
      <c r="G198" s="43"/>
    </row>
    <row r="199" spans="2:7" ht="12" customHeight="1" x14ac:dyDescent="0.35">
      <c r="B199" s="42"/>
      <c r="G199" s="43"/>
    </row>
    <row r="200" spans="2:7" ht="12" customHeight="1" x14ac:dyDescent="0.35">
      <c r="B200" s="42"/>
      <c r="G200" s="43"/>
    </row>
    <row r="201" spans="2:7" ht="12" customHeight="1" x14ac:dyDescent="0.35">
      <c r="B201" s="42"/>
      <c r="G201" s="43"/>
    </row>
    <row r="202" spans="2:7" ht="12" customHeight="1" x14ac:dyDescent="0.35">
      <c r="B202" s="42"/>
      <c r="G202" s="43"/>
    </row>
    <row r="203" spans="2:7" ht="12" customHeight="1" x14ac:dyDescent="0.35">
      <c r="B203" s="42"/>
      <c r="G203" s="43"/>
    </row>
    <row r="204" spans="2:7" ht="12" customHeight="1" x14ac:dyDescent="0.35">
      <c r="B204" s="42"/>
      <c r="G204" s="43"/>
    </row>
    <row r="205" spans="2:7" ht="12" customHeight="1" x14ac:dyDescent="0.35">
      <c r="B205" s="42"/>
      <c r="G205" s="43"/>
    </row>
    <row r="206" spans="2:7" ht="12" customHeight="1" x14ac:dyDescent="0.35">
      <c r="B206" s="42"/>
      <c r="G206" s="43"/>
    </row>
    <row r="207" spans="2:7" ht="12" customHeight="1" x14ac:dyDescent="0.35">
      <c r="B207" s="42"/>
      <c r="G207" s="43"/>
    </row>
    <row r="208" spans="2:7" ht="12" customHeight="1" x14ac:dyDescent="0.35">
      <c r="B208" s="42"/>
      <c r="G208" s="43"/>
    </row>
    <row r="209" spans="2:7" ht="12" customHeight="1" x14ac:dyDescent="0.35">
      <c r="B209" s="42"/>
      <c r="G209" s="43"/>
    </row>
    <row r="210" spans="2:7" ht="12" customHeight="1" x14ac:dyDescent="0.35">
      <c r="B210" s="42"/>
      <c r="G210" s="43"/>
    </row>
    <row r="211" spans="2:7" ht="12" customHeight="1" x14ac:dyDescent="0.35">
      <c r="B211" s="42"/>
      <c r="G211" s="43"/>
    </row>
    <row r="212" spans="2:7" ht="12" customHeight="1" x14ac:dyDescent="0.35">
      <c r="B212" s="42"/>
      <c r="G212" s="43"/>
    </row>
    <row r="213" spans="2:7" ht="12" customHeight="1" x14ac:dyDescent="0.35">
      <c r="B213" s="42"/>
      <c r="G213" s="43"/>
    </row>
    <row r="214" spans="2:7" ht="12" customHeight="1" x14ac:dyDescent="0.35">
      <c r="B214" s="42"/>
      <c r="G214" s="43"/>
    </row>
    <row r="215" spans="2:7" ht="12" customHeight="1" x14ac:dyDescent="0.35">
      <c r="B215" s="42"/>
      <c r="G215" s="43"/>
    </row>
    <row r="216" spans="2:7" ht="12" customHeight="1" x14ac:dyDescent="0.35">
      <c r="B216" s="42"/>
      <c r="G216" s="43"/>
    </row>
    <row r="217" spans="2:7" ht="12" customHeight="1" x14ac:dyDescent="0.35">
      <c r="B217" s="42"/>
      <c r="G217" s="43"/>
    </row>
    <row r="218" spans="2:7" ht="12" customHeight="1" x14ac:dyDescent="0.35">
      <c r="B218" s="42"/>
      <c r="G218" s="43"/>
    </row>
    <row r="219" spans="2:7" ht="12" customHeight="1" x14ac:dyDescent="0.35">
      <c r="B219" s="42"/>
      <c r="G219" s="43"/>
    </row>
    <row r="220" spans="2:7" ht="12" customHeight="1" x14ac:dyDescent="0.35">
      <c r="B220" s="42"/>
      <c r="G220" s="43"/>
    </row>
    <row r="221" spans="2:7" ht="12" customHeight="1" x14ac:dyDescent="0.35">
      <c r="B221" s="42"/>
      <c r="G221" s="43"/>
    </row>
    <row r="222" spans="2:7" ht="12" customHeight="1" x14ac:dyDescent="0.35">
      <c r="B222" s="42"/>
      <c r="G222" s="43"/>
    </row>
    <row r="223" spans="2:7" ht="12" customHeight="1" x14ac:dyDescent="0.35">
      <c r="B223" s="42"/>
      <c r="G223" s="43"/>
    </row>
    <row r="224" spans="2:7" ht="12" customHeight="1" x14ac:dyDescent="0.35">
      <c r="B224" s="42"/>
      <c r="G224" s="43"/>
    </row>
    <row r="225" spans="2:7" ht="12" customHeight="1" x14ac:dyDescent="0.35">
      <c r="B225" s="42"/>
      <c r="G225" s="43"/>
    </row>
    <row r="226" spans="2:7" ht="12" customHeight="1" x14ac:dyDescent="0.35">
      <c r="B226" s="42"/>
      <c r="G226" s="43"/>
    </row>
    <row r="227" spans="2:7" ht="12" customHeight="1" x14ac:dyDescent="0.35">
      <c r="B227" s="42"/>
      <c r="G227" s="43"/>
    </row>
    <row r="228" spans="2:7" ht="12" customHeight="1" x14ac:dyDescent="0.35">
      <c r="B228" s="42"/>
      <c r="G228" s="43"/>
    </row>
    <row r="229" spans="2:7" ht="12" customHeight="1" x14ac:dyDescent="0.35">
      <c r="B229" s="42"/>
      <c r="G229" s="43"/>
    </row>
    <row r="230" spans="2:7" ht="12" customHeight="1" x14ac:dyDescent="0.35">
      <c r="B230" s="42"/>
      <c r="G230" s="43"/>
    </row>
    <row r="231" spans="2:7" ht="12" customHeight="1" x14ac:dyDescent="0.35">
      <c r="B231" s="42"/>
      <c r="G231" s="43"/>
    </row>
    <row r="232" spans="2:7" ht="12" customHeight="1" x14ac:dyDescent="0.35">
      <c r="B232" s="42"/>
      <c r="G232" s="43"/>
    </row>
    <row r="233" spans="2:7" ht="12" customHeight="1" x14ac:dyDescent="0.35">
      <c r="B233" s="42"/>
      <c r="G233" s="43"/>
    </row>
    <row r="234" spans="2:7" ht="12" customHeight="1" x14ac:dyDescent="0.35">
      <c r="B234" s="42"/>
      <c r="G234" s="43"/>
    </row>
    <row r="235" spans="2:7" ht="12" customHeight="1" x14ac:dyDescent="0.35">
      <c r="B235" s="42"/>
      <c r="G235" s="43"/>
    </row>
    <row r="236" spans="2:7" ht="12" customHeight="1" x14ac:dyDescent="0.35">
      <c r="B236" s="42"/>
      <c r="G236" s="43"/>
    </row>
    <row r="237" spans="2:7" ht="12" customHeight="1" x14ac:dyDescent="0.35">
      <c r="B237" s="42"/>
      <c r="G237" s="43"/>
    </row>
    <row r="238" spans="2:7" ht="12" customHeight="1" x14ac:dyDescent="0.35">
      <c r="B238" s="42"/>
      <c r="G238" s="43"/>
    </row>
    <row r="239" spans="2:7" ht="12" customHeight="1" x14ac:dyDescent="0.35">
      <c r="B239" s="42"/>
      <c r="G239" s="43"/>
    </row>
    <row r="240" spans="2:7" ht="12" customHeight="1" x14ac:dyDescent="0.35">
      <c r="B240" s="42"/>
      <c r="G240" s="43"/>
    </row>
    <row r="241" spans="2:7" ht="12" customHeight="1" x14ac:dyDescent="0.35">
      <c r="B241" s="42"/>
      <c r="G241" s="43"/>
    </row>
    <row r="242" spans="2:7" ht="12" customHeight="1" x14ac:dyDescent="0.35">
      <c r="B242" s="42"/>
      <c r="G242" s="43"/>
    </row>
    <row r="243" spans="2:7" ht="12" customHeight="1" x14ac:dyDescent="0.35">
      <c r="B243" s="42"/>
      <c r="G243" s="43"/>
    </row>
    <row r="244" spans="2:7" ht="12" customHeight="1" x14ac:dyDescent="0.35">
      <c r="B244" s="42"/>
      <c r="G244" s="43"/>
    </row>
    <row r="245" spans="2:7" ht="12" customHeight="1" x14ac:dyDescent="0.35">
      <c r="B245" s="42"/>
      <c r="G245" s="43"/>
    </row>
    <row r="246" spans="2:7" ht="12" customHeight="1" x14ac:dyDescent="0.35">
      <c r="B246" s="42"/>
      <c r="G246" s="43"/>
    </row>
    <row r="247" spans="2:7" ht="12" customHeight="1" x14ac:dyDescent="0.35">
      <c r="B247" s="42"/>
      <c r="G247" s="43"/>
    </row>
    <row r="248" spans="2:7" ht="12" customHeight="1" x14ac:dyDescent="0.35">
      <c r="B248" s="42"/>
      <c r="G248" s="43"/>
    </row>
    <row r="249" spans="2:7" ht="12" customHeight="1" x14ac:dyDescent="0.35">
      <c r="B249" s="42"/>
      <c r="G249" s="43"/>
    </row>
    <row r="250" spans="2:7" ht="12" customHeight="1" x14ac:dyDescent="0.35">
      <c r="B250" s="42"/>
      <c r="G250" s="43"/>
    </row>
    <row r="251" spans="2:7" ht="12" customHeight="1" x14ac:dyDescent="0.35">
      <c r="B251" s="42"/>
      <c r="G251" s="43"/>
    </row>
    <row r="252" spans="2:7" ht="12" customHeight="1" x14ac:dyDescent="0.35">
      <c r="B252" s="42"/>
      <c r="G252" s="43"/>
    </row>
    <row r="253" spans="2:7" ht="12" customHeight="1" x14ac:dyDescent="0.35">
      <c r="B253" s="42"/>
      <c r="G253" s="43"/>
    </row>
    <row r="254" spans="2:7" ht="12" customHeight="1" x14ac:dyDescent="0.35">
      <c r="B254" s="42"/>
      <c r="G254" s="43"/>
    </row>
    <row r="255" spans="2:7" ht="12" customHeight="1" x14ac:dyDescent="0.35">
      <c r="B255" s="42"/>
      <c r="G255" s="43"/>
    </row>
    <row r="256" spans="2:7" ht="12" customHeight="1" x14ac:dyDescent="0.35">
      <c r="B256" s="42"/>
      <c r="G256" s="43"/>
    </row>
    <row r="257" spans="2:7" ht="12" customHeight="1" x14ac:dyDescent="0.35">
      <c r="B257" s="42"/>
      <c r="G257" s="43"/>
    </row>
    <row r="258" spans="2:7" ht="12" customHeight="1" x14ac:dyDescent="0.35">
      <c r="B258" s="42"/>
      <c r="G258" s="43"/>
    </row>
    <row r="259" spans="2:7" ht="12" customHeight="1" x14ac:dyDescent="0.35">
      <c r="B259" s="42"/>
      <c r="G259" s="43"/>
    </row>
    <row r="260" spans="2:7" ht="12" customHeight="1" x14ac:dyDescent="0.35">
      <c r="B260" s="42"/>
      <c r="G260" s="43"/>
    </row>
    <row r="261" spans="2:7" ht="12" customHeight="1" x14ac:dyDescent="0.35">
      <c r="B261" s="42"/>
      <c r="G261" s="43"/>
    </row>
    <row r="262" spans="2:7" ht="12" customHeight="1" x14ac:dyDescent="0.35">
      <c r="B262" s="42"/>
      <c r="G262" s="43"/>
    </row>
    <row r="263" spans="2:7" ht="12" customHeight="1" x14ac:dyDescent="0.35">
      <c r="B263" s="42"/>
      <c r="G263" s="43"/>
    </row>
    <row r="264" spans="2:7" ht="12" customHeight="1" x14ac:dyDescent="0.35">
      <c r="B264" s="42"/>
      <c r="G264" s="43"/>
    </row>
    <row r="265" spans="2:7" ht="12" customHeight="1" x14ac:dyDescent="0.35">
      <c r="B265" s="42"/>
      <c r="G265" s="43"/>
    </row>
    <row r="266" spans="2:7" ht="12" customHeight="1" x14ac:dyDescent="0.35">
      <c r="B266" s="42"/>
      <c r="G266" s="43"/>
    </row>
    <row r="267" spans="2:7" ht="12" customHeight="1" x14ac:dyDescent="0.35">
      <c r="B267" s="42"/>
      <c r="G267" s="43"/>
    </row>
    <row r="268" spans="2:7" ht="12" customHeight="1" x14ac:dyDescent="0.35">
      <c r="B268" s="42"/>
      <c r="G268" s="43"/>
    </row>
    <row r="269" spans="2:7" ht="12" customHeight="1" x14ac:dyDescent="0.35">
      <c r="B269" s="42"/>
      <c r="G269" s="43"/>
    </row>
    <row r="270" spans="2:7" ht="12" customHeight="1" x14ac:dyDescent="0.35">
      <c r="B270" s="42"/>
      <c r="G270" s="43"/>
    </row>
    <row r="271" spans="2:7" ht="12" customHeight="1" x14ac:dyDescent="0.35">
      <c r="B271" s="42"/>
      <c r="G271" s="43"/>
    </row>
    <row r="272" spans="2:7" ht="12" customHeight="1" x14ac:dyDescent="0.35">
      <c r="B272" s="42"/>
      <c r="G272" s="43"/>
    </row>
    <row r="273" spans="2:7" ht="12" customHeight="1" x14ac:dyDescent="0.35">
      <c r="B273" s="42"/>
      <c r="G273" s="43"/>
    </row>
    <row r="274" spans="2:7" ht="12" customHeight="1" x14ac:dyDescent="0.35">
      <c r="B274" s="42"/>
      <c r="G274" s="43"/>
    </row>
    <row r="275" spans="2:7" ht="12" customHeight="1" x14ac:dyDescent="0.35">
      <c r="B275" s="42"/>
      <c r="G275" s="43"/>
    </row>
    <row r="276" spans="2:7" ht="12" customHeight="1" x14ac:dyDescent="0.35">
      <c r="B276" s="42"/>
      <c r="G276" s="43"/>
    </row>
    <row r="277" spans="2:7" ht="12" customHeight="1" x14ac:dyDescent="0.35">
      <c r="B277" s="42"/>
      <c r="G277" s="43"/>
    </row>
    <row r="278" spans="2:7" ht="12" customHeight="1" x14ac:dyDescent="0.35">
      <c r="B278" s="42"/>
      <c r="G278" s="43"/>
    </row>
    <row r="279" spans="2:7" ht="12" customHeight="1" x14ac:dyDescent="0.35">
      <c r="B279" s="42"/>
      <c r="G279" s="43"/>
    </row>
    <row r="280" spans="2:7" ht="12" customHeight="1" x14ac:dyDescent="0.35">
      <c r="B280" s="42"/>
      <c r="G280" s="43"/>
    </row>
    <row r="281" spans="2:7" ht="12" customHeight="1" x14ac:dyDescent="0.35">
      <c r="B281" s="42"/>
      <c r="G281" s="43"/>
    </row>
    <row r="282" spans="2:7" ht="12" customHeight="1" x14ac:dyDescent="0.35">
      <c r="B282" s="42"/>
      <c r="G282" s="43"/>
    </row>
    <row r="283" spans="2:7" ht="12" customHeight="1" x14ac:dyDescent="0.35">
      <c r="B283" s="42"/>
      <c r="G283" s="43"/>
    </row>
    <row r="284" spans="2:7" ht="12" customHeight="1" x14ac:dyDescent="0.35">
      <c r="B284" s="42"/>
      <c r="G284" s="43"/>
    </row>
    <row r="285" spans="2:7" ht="12" customHeight="1" x14ac:dyDescent="0.35">
      <c r="B285" s="42"/>
      <c r="G285" s="43"/>
    </row>
    <row r="286" spans="2:7" ht="12" customHeight="1" x14ac:dyDescent="0.35">
      <c r="B286" s="42"/>
      <c r="G286" s="43"/>
    </row>
    <row r="287" spans="2:7" ht="12" customHeight="1" x14ac:dyDescent="0.35">
      <c r="B287" s="42"/>
      <c r="G287" s="43"/>
    </row>
    <row r="288" spans="2:7" ht="12" customHeight="1" x14ac:dyDescent="0.35">
      <c r="B288" s="42"/>
      <c r="G288" s="43"/>
    </row>
    <row r="289" spans="2:7" ht="12" customHeight="1" x14ac:dyDescent="0.35">
      <c r="B289" s="42"/>
      <c r="G289" s="43"/>
    </row>
    <row r="290" spans="2:7" ht="12" customHeight="1" x14ac:dyDescent="0.35">
      <c r="B290" s="42"/>
      <c r="G290" s="43"/>
    </row>
    <row r="291" spans="2:7" ht="12" customHeight="1" x14ac:dyDescent="0.35">
      <c r="B291" s="42"/>
      <c r="G291" s="43"/>
    </row>
    <row r="292" spans="2:7" ht="12" customHeight="1" x14ac:dyDescent="0.35">
      <c r="B292" s="42"/>
      <c r="G292" s="43"/>
    </row>
    <row r="293" spans="2:7" ht="12" customHeight="1" x14ac:dyDescent="0.35">
      <c r="B293" s="42"/>
      <c r="G293" s="43"/>
    </row>
    <row r="294" spans="2:7" ht="12" customHeight="1" x14ac:dyDescent="0.35">
      <c r="B294" s="42"/>
      <c r="G294" s="43"/>
    </row>
    <row r="295" spans="2:7" ht="12" customHeight="1" x14ac:dyDescent="0.35">
      <c r="B295" s="42"/>
      <c r="G295" s="43"/>
    </row>
    <row r="296" spans="2:7" ht="12" customHeight="1" x14ac:dyDescent="0.35">
      <c r="B296" s="42"/>
      <c r="G296" s="43"/>
    </row>
    <row r="297" spans="2:7" ht="12" customHeight="1" x14ac:dyDescent="0.35">
      <c r="B297" s="42"/>
      <c r="G297" s="43"/>
    </row>
    <row r="298" spans="2:7" ht="12" customHeight="1" x14ac:dyDescent="0.35">
      <c r="B298" s="42"/>
      <c r="G298" s="43"/>
    </row>
    <row r="299" spans="2:7" ht="12" customHeight="1" x14ac:dyDescent="0.35">
      <c r="B299" s="42"/>
      <c r="G299" s="43"/>
    </row>
    <row r="300" spans="2:7" ht="12" customHeight="1" x14ac:dyDescent="0.35">
      <c r="B300" s="42"/>
      <c r="G300" s="43"/>
    </row>
    <row r="301" spans="2:7" ht="12" customHeight="1" x14ac:dyDescent="0.35">
      <c r="B301" s="42"/>
      <c r="G301" s="43"/>
    </row>
    <row r="302" spans="2:7" ht="12" customHeight="1" x14ac:dyDescent="0.35">
      <c r="B302" s="42"/>
      <c r="G302" s="43"/>
    </row>
    <row r="303" spans="2:7" ht="12" customHeight="1" x14ac:dyDescent="0.35">
      <c r="B303" s="42"/>
      <c r="G303" s="43"/>
    </row>
    <row r="304" spans="2:7" ht="12" customHeight="1" x14ac:dyDescent="0.35">
      <c r="B304" s="42"/>
      <c r="G304" s="43"/>
    </row>
    <row r="305" spans="2:7" ht="12" customHeight="1" x14ac:dyDescent="0.35">
      <c r="B305" s="42"/>
      <c r="G305" s="43"/>
    </row>
    <row r="306" spans="2:7" ht="12" customHeight="1" x14ac:dyDescent="0.35">
      <c r="B306" s="42"/>
      <c r="G306" s="43"/>
    </row>
    <row r="307" spans="2:7" ht="12" customHeight="1" x14ac:dyDescent="0.35">
      <c r="B307" s="42"/>
      <c r="G307" s="43"/>
    </row>
    <row r="308" spans="2:7" ht="12" customHeight="1" x14ac:dyDescent="0.35">
      <c r="B308" s="42"/>
      <c r="G308" s="43"/>
    </row>
    <row r="309" spans="2:7" ht="12" customHeight="1" x14ac:dyDescent="0.35">
      <c r="B309" s="42"/>
      <c r="G309" s="43"/>
    </row>
    <row r="310" spans="2:7" ht="12" customHeight="1" x14ac:dyDescent="0.35">
      <c r="B310" s="42"/>
      <c r="G310" s="43"/>
    </row>
    <row r="311" spans="2:7" ht="12" customHeight="1" x14ac:dyDescent="0.35">
      <c r="B311" s="42"/>
      <c r="G311" s="43"/>
    </row>
    <row r="312" spans="2:7" ht="12" customHeight="1" x14ac:dyDescent="0.35">
      <c r="B312" s="42"/>
      <c r="G312" s="43"/>
    </row>
    <row r="313" spans="2:7" ht="12" customHeight="1" x14ac:dyDescent="0.35">
      <c r="B313" s="42"/>
      <c r="G313" s="43"/>
    </row>
    <row r="314" spans="2:7" ht="12" customHeight="1" x14ac:dyDescent="0.35">
      <c r="B314" s="42"/>
      <c r="G314" s="43"/>
    </row>
    <row r="315" spans="2:7" ht="12" customHeight="1" x14ac:dyDescent="0.35">
      <c r="B315" s="42"/>
      <c r="G315" s="43"/>
    </row>
    <row r="316" spans="2:7" ht="12" customHeight="1" x14ac:dyDescent="0.35">
      <c r="B316" s="42"/>
      <c r="G316" s="43"/>
    </row>
    <row r="317" spans="2:7" ht="12" customHeight="1" x14ac:dyDescent="0.35">
      <c r="B317" s="42"/>
      <c r="G317" s="43"/>
    </row>
    <row r="318" spans="2:7" ht="12" customHeight="1" x14ac:dyDescent="0.35">
      <c r="B318" s="42"/>
      <c r="G318" s="43"/>
    </row>
    <row r="319" spans="2:7" ht="12" customHeight="1" x14ac:dyDescent="0.35">
      <c r="B319" s="42"/>
      <c r="G319" s="43"/>
    </row>
    <row r="320" spans="2:7" ht="12" customHeight="1" x14ac:dyDescent="0.35">
      <c r="B320" s="42"/>
      <c r="G320" s="43"/>
    </row>
    <row r="321" spans="2:7" ht="12" customHeight="1" x14ac:dyDescent="0.35">
      <c r="B321" s="42"/>
      <c r="G321" s="43"/>
    </row>
    <row r="322" spans="2:7" ht="12" customHeight="1" x14ac:dyDescent="0.35">
      <c r="B322" s="42"/>
      <c r="G322" s="43"/>
    </row>
    <row r="323" spans="2:7" ht="12" customHeight="1" x14ac:dyDescent="0.35">
      <c r="B323" s="42"/>
      <c r="G323" s="43"/>
    </row>
    <row r="324" spans="2:7" ht="12" customHeight="1" x14ac:dyDescent="0.35">
      <c r="B324" s="42"/>
      <c r="G324" s="43"/>
    </row>
    <row r="325" spans="2:7" ht="12" customHeight="1" x14ac:dyDescent="0.35">
      <c r="B325" s="42"/>
      <c r="G325" s="43"/>
    </row>
    <row r="326" spans="2:7" ht="12" customHeight="1" x14ac:dyDescent="0.35">
      <c r="B326" s="42"/>
      <c r="G326" s="43"/>
    </row>
    <row r="327" spans="2:7" ht="12" customHeight="1" x14ac:dyDescent="0.35">
      <c r="B327" s="42"/>
      <c r="G327" s="43"/>
    </row>
    <row r="328" spans="2:7" ht="12" customHeight="1" x14ac:dyDescent="0.35">
      <c r="B328" s="42"/>
      <c r="G328" s="43"/>
    </row>
    <row r="329" spans="2:7" ht="12" customHeight="1" x14ac:dyDescent="0.35">
      <c r="B329" s="42"/>
      <c r="G329" s="43"/>
    </row>
    <row r="330" spans="2:7" ht="12" customHeight="1" x14ac:dyDescent="0.35">
      <c r="B330" s="42"/>
      <c r="G330" s="43"/>
    </row>
    <row r="331" spans="2:7" ht="12" customHeight="1" x14ac:dyDescent="0.35">
      <c r="B331" s="42"/>
      <c r="G331" s="43"/>
    </row>
    <row r="332" spans="2:7" ht="12" customHeight="1" x14ac:dyDescent="0.35">
      <c r="B332" s="42"/>
      <c r="G332" s="43"/>
    </row>
    <row r="333" spans="2:7" ht="12" customHeight="1" x14ac:dyDescent="0.35">
      <c r="B333" s="42"/>
      <c r="G333" s="43"/>
    </row>
    <row r="334" spans="2:7" ht="12" customHeight="1" x14ac:dyDescent="0.35">
      <c r="B334" s="42"/>
      <c r="G334" s="43"/>
    </row>
    <row r="335" spans="2:7" ht="12" customHeight="1" x14ac:dyDescent="0.35">
      <c r="B335" s="42"/>
      <c r="G335" s="43"/>
    </row>
    <row r="336" spans="2:7" ht="12" customHeight="1" x14ac:dyDescent="0.35">
      <c r="B336" s="42"/>
      <c r="G336" s="43"/>
    </row>
    <row r="337" spans="2:7" ht="12" customHeight="1" x14ac:dyDescent="0.35">
      <c r="B337" s="42"/>
      <c r="G337" s="43"/>
    </row>
    <row r="338" spans="2:7" ht="12" customHeight="1" x14ac:dyDescent="0.35">
      <c r="B338" s="42"/>
      <c r="G338" s="43"/>
    </row>
    <row r="339" spans="2:7" ht="12" customHeight="1" x14ac:dyDescent="0.35">
      <c r="B339" s="42"/>
      <c r="G339" s="43"/>
    </row>
    <row r="340" spans="2:7" ht="12" customHeight="1" x14ac:dyDescent="0.35">
      <c r="B340" s="42"/>
      <c r="G340" s="43"/>
    </row>
    <row r="341" spans="2:7" ht="12" customHeight="1" x14ac:dyDescent="0.35">
      <c r="B341" s="42"/>
      <c r="G341" s="43"/>
    </row>
    <row r="342" spans="2:7" ht="12" customHeight="1" x14ac:dyDescent="0.35">
      <c r="B342" s="42"/>
      <c r="G342" s="43"/>
    </row>
    <row r="343" spans="2:7" ht="12" customHeight="1" x14ac:dyDescent="0.35">
      <c r="B343" s="42"/>
      <c r="G343" s="43"/>
    </row>
    <row r="344" spans="2:7" ht="12" customHeight="1" x14ac:dyDescent="0.35">
      <c r="B344" s="42"/>
      <c r="G344" s="43"/>
    </row>
    <row r="345" spans="2:7" ht="12" customHeight="1" x14ac:dyDescent="0.35">
      <c r="B345" s="42"/>
      <c r="G345" s="43"/>
    </row>
    <row r="346" spans="2:7" ht="12" customHeight="1" x14ac:dyDescent="0.35">
      <c r="B346" s="42"/>
      <c r="G346" s="43"/>
    </row>
    <row r="347" spans="2:7" ht="12" customHeight="1" x14ac:dyDescent="0.35">
      <c r="B347" s="42"/>
      <c r="G347" s="43"/>
    </row>
    <row r="348" spans="2:7" ht="12" customHeight="1" x14ac:dyDescent="0.35">
      <c r="B348" s="42"/>
      <c r="G348" s="43"/>
    </row>
    <row r="349" spans="2:7" ht="12" customHeight="1" x14ac:dyDescent="0.35">
      <c r="B349" s="42"/>
      <c r="G349" s="43"/>
    </row>
    <row r="350" spans="2:7" ht="12" customHeight="1" x14ac:dyDescent="0.35">
      <c r="B350" s="42"/>
      <c r="G350" s="43"/>
    </row>
    <row r="351" spans="2:7" ht="12" customHeight="1" x14ac:dyDescent="0.35">
      <c r="B351" s="42"/>
      <c r="G351" s="43"/>
    </row>
    <row r="352" spans="2:7" ht="12" customHeight="1" x14ac:dyDescent="0.35">
      <c r="B352" s="42"/>
      <c r="G352" s="43"/>
    </row>
    <row r="353" spans="2:7" ht="12" customHeight="1" x14ac:dyDescent="0.35">
      <c r="B353" s="42"/>
      <c r="G353" s="43"/>
    </row>
    <row r="354" spans="2:7" ht="12" customHeight="1" x14ac:dyDescent="0.35">
      <c r="B354" s="42"/>
      <c r="G354" s="43"/>
    </row>
    <row r="355" spans="2:7" ht="12" customHeight="1" x14ac:dyDescent="0.35">
      <c r="B355" s="42"/>
      <c r="G355" s="43"/>
    </row>
    <row r="356" spans="2:7" ht="12" customHeight="1" x14ac:dyDescent="0.35">
      <c r="B356" s="42"/>
      <c r="G356" s="43"/>
    </row>
    <row r="357" spans="2:7" ht="12" customHeight="1" x14ac:dyDescent="0.35">
      <c r="B357" s="42"/>
      <c r="G357" s="43"/>
    </row>
    <row r="358" spans="2:7" ht="12" customHeight="1" x14ac:dyDescent="0.35">
      <c r="B358" s="42"/>
      <c r="G358" s="43"/>
    </row>
    <row r="359" spans="2:7" ht="12" customHeight="1" x14ac:dyDescent="0.35">
      <c r="B359" s="42"/>
      <c r="G359" s="43"/>
    </row>
    <row r="360" spans="2:7" ht="12" customHeight="1" x14ac:dyDescent="0.35">
      <c r="B360" s="42"/>
      <c r="G360" s="43"/>
    </row>
    <row r="361" spans="2:7" ht="12" customHeight="1" x14ac:dyDescent="0.35">
      <c r="B361" s="42"/>
      <c r="G361" s="43"/>
    </row>
    <row r="362" spans="2:7" ht="12" customHeight="1" x14ac:dyDescent="0.35">
      <c r="B362" s="42"/>
      <c r="G362" s="43"/>
    </row>
    <row r="363" spans="2:7" ht="12" customHeight="1" x14ac:dyDescent="0.35">
      <c r="B363" s="42"/>
      <c r="G363" s="43"/>
    </row>
    <row r="364" spans="2:7" ht="12" customHeight="1" x14ac:dyDescent="0.35">
      <c r="B364" s="42"/>
      <c r="G364" s="43"/>
    </row>
    <row r="365" spans="2:7" ht="12" customHeight="1" x14ac:dyDescent="0.35">
      <c r="B365" s="42"/>
      <c r="G365" s="43"/>
    </row>
    <row r="366" spans="2:7" ht="12" customHeight="1" x14ac:dyDescent="0.35">
      <c r="B366" s="42"/>
      <c r="G366" s="43"/>
    </row>
    <row r="367" spans="2:7" ht="12" customHeight="1" x14ac:dyDescent="0.35">
      <c r="B367" s="42"/>
      <c r="G367" s="43"/>
    </row>
    <row r="368" spans="2:7" ht="12" customHeight="1" x14ac:dyDescent="0.35">
      <c r="B368" s="42"/>
      <c r="G368" s="43"/>
    </row>
    <row r="369" spans="2:7" ht="12" customHeight="1" x14ac:dyDescent="0.35">
      <c r="B369" s="42"/>
      <c r="G369" s="43"/>
    </row>
    <row r="370" spans="2:7" ht="12" customHeight="1" x14ac:dyDescent="0.35">
      <c r="B370" s="42"/>
      <c r="G370" s="43"/>
    </row>
    <row r="371" spans="2:7" ht="12" customHeight="1" x14ac:dyDescent="0.35">
      <c r="B371" s="42"/>
      <c r="G371" s="43"/>
    </row>
    <row r="372" spans="2:7" ht="12" customHeight="1" x14ac:dyDescent="0.35">
      <c r="B372" s="42"/>
      <c r="G372" s="43"/>
    </row>
    <row r="373" spans="2:7" ht="12" customHeight="1" x14ac:dyDescent="0.35">
      <c r="B373" s="42"/>
      <c r="G373" s="43"/>
    </row>
    <row r="374" spans="2:7" ht="12" customHeight="1" x14ac:dyDescent="0.35">
      <c r="B374" s="42"/>
      <c r="G374" s="43"/>
    </row>
    <row r="375" spans="2:7" ht="12" customHeight="1" x14ac:dyDescent="0.35">
      <c r="B375" s="42"/>
      <c r="G375" s="43"/>
    </row>
    <row r="376" spans="2:7" ht="12" customHeight="1" x14ac:dyDescent="0.35">
      <c r="B376" s="42"/>
      <c r="G376" s="43"/>
    </row>
    <row r="377" spans="2:7" ht="12" customHeight="1" x14ac:dyDescent="0.35">
      <c r="B377" s="42"/>
      <c r="G377" s="43"/>
    </row>
    <row r="378" spans="2:7" ht="12" customHeight="1" x14ac:dyDescent="0.35">
      <c r="B378" s="42"/>
      <c r="G378" s="43"/>
    </row>
    <row r="379" spans="2:7" ht="12" customHeight="1" x14ac:dyDescent="0.35">
      <c r="B379" s="42"/>
      <c r="G379" s="43"/>
    </row>
    <row r="380" spans="2:7" ht="12" customHeight="1" x14ac:dyDescent="0.35">
      <c r="B380" s="42"/>
      <c r="G380" s="43"/>
    </row>
    <row r="381" spans="2:7" ht="12" customHeight="1" x14ac:dyDescent="0.35">
      <c r="B381" s="42"/>
      <c r="G381" s="43"/>
    </row>
    <row r="382" spans="2:7" ht="12" customHeight="1" x14ac:dyDescent="0.35">
      <c r="B382" s="42"/>
      <c r="G382" s="43"/>
    </row>
    <row r="383" spans="2:7" ht="12" customHeight="1" x14ac:dyDescent="0.35">
      <c r="B383" s="42"/>
      <c r="G383" s="43"/>
    </row>
    <row r="384" spans="2:7" ht="12" customHeight="1" x14ac:dyDescent="0.35">
      <c r="B384" s="42"/>
      <c r="G384" s="43"/>
    </row>
    <row r="385" spans="2:7" ht="12" customHeight="1" x14ac:dyDescent="0.35">
      <c r="B385" s="42"/>
      <c r="G385" s="43"/>
    </row>
    <row r="386" spans="2:7" ht="12" customHeight="1" x14ac:dyDescent="0.35">
      <c r="B386" s="42"/>
      <c r="G386" s="43"/>
    </row>
    <row r="387" spans="2:7" ht="12" customHeight="1" x14ac:dyDescent="0.35">
      <c r="B387" s="42"/>
      <c r="G387" s="43"/>
    </row>
    <row r="388" spans="2:7" ht="12" customHeight="1" x14ac:dyDescent="0.35">
      <c r="B388" s="42"/>
      <c r="G388" s="43"/>
    </row>
    <row r="389" spans="2:7" ht="12" customHeight="1" x14ac:dyDescent="0.35">
      <c r="B389" s="42"/>
      <c r="G389" s="43"/>
    </row>
    <row r="390" spans="2:7" ht="12" customHeight="1" x14ac:dyDescent="0.35">
      <c r="B390" s="42"/>
      <c r="G390" s="43"/>
    </row>
    <row r="391" spans="2:7" ht="12" customHeight="1" x14ac:dyDescent="0.35">
      <c r="B391" s="42"/>
      <c r="G391" s="43"/>
    </row>
    <row r="392" spans="2:7" ht="12" customHeight="1" x14ac:dyDescent="0.35">
      <c r="B392" s="42"/>
      <c r="G392" s="43"/>
    </row>
    <row r="393" spans="2:7" ht="12" customHeight="1" x14ac:dyDescent="0.35">
      <c r="B393" s="42"/>
      <c r="G393" s="43"/>
    </row>
    <row r="394" spans="2:7" ht="12" customHeight="1" x14ac:dyDescent="0.35">
      <c r="B394" s="42"/>
      <c r="G394" s="43"/>
    </row>
    <row r="395" spans="2:7" ht="12" customHeight="1" x14ac:dyDescent="0.35">
      <c r="B395" s="42"/>
      <c r="G395" s="43"/>
    </row>
    <row r="396" spans="2:7" ht="12" customHeight="1" x14ac:dyDescent="0.35">
      <c r="B396" s="42"/>
      <c r="G396" s="43"/>
    </row>
    <row r="397" spans="2:7" ht="12" customHeight="1" x14ac:dyDescent="0.35">
      <c r="B397" s="42"/>
      <c r="G397" s="43"/>
    </row>
    <row r="398" spans="2:7" ht="12" customHeight="1" x14ac:dyDescent="0.35">
      <c r="B398" s="42"/>
      <c r="G398" s="43"/>
    </row>
    <row r="399" spans="2:7" ht="12" customHeight="1" x14ac:dyDescent="0.35">
      <c r="B399" s="42"/>
      <c r="G399" s="43"/>
    </row>
    <row r="400" spans="2:7" ht="12" customHeight="1" x14ac:dyDescent="0.35">
      <c r="B400" s="42"/>
      <c r="G400" s="43"/>
    </row>
    <row r="401" spans="2:7" ht="12" customHeight="1" x14ac:dyDescent="0.35">
      <c r="B401" s="42"/>
      <c r="G401" s="43"/>
    </row>
    <row r="402" spans="2:7" ht="12" customHeight="1" x14ac:dyDescent="0.35">
      <c r="B402" s="42"/>
      <c r="G402" s="43"/>
    </row>
    <row r="403" spans="2:7" ht="12" customHeight="1" x14ac:dyDescent="0.35">
      <c r="B403" s="42"/>
      <c r="G403" s="43"/>
    </row>
    <row r="404" spans="2:7" ht="12" customHeight="1" x14ac:dyDescent="0.35">
      <c r="B404" s="42"/>
      <c r="G404" s="43"/>
    </row>
    <row r="405" spans="2:7" ht="12" customHeight="1" x14ac:dyDescent="0.35">
      <c r="B405" s="42"/>
      <c r="G405" s="43"/>
    </row>
    <row r="406" spans="2:7" ht="12" customHeight="1" x14ac:dyDescent="0.35">
      <c r="B406" s="42"/>
      <c r="G406" s="43"/>
    </row>
    <row r="407" spans="2:7" ht="12" customHeight="1" x14ac:dyDescent="0.35">
      <c r="B407" s="42"/>
      <c r="G407" s="43"/>
    </row>
    <row r="408" spans="2:7" ht="12" customHeight="1" x14ac:dyDescent="0.35">
      <c r="B408" s="42"/>
      <c r="G408" s="43"/>
    </row>
    <row r="409" spans="2:7" ht="12" customHeight="1" x14ac:dyDescent="0.35">
      <c r="B409" s="42"/>
      <c r="G409" s="43"/>
    </row>
    <row r="410" spans="2:7" ht="12" customHeight="1" x14ac:dyDescent="0.35">
      <c r="B410" s="42"/>
      <c r="G410" s="43"/>
    </row>
    <row r="411" spans="2:7" ht="12" customHeight="1" x14ac:dyDescent="0.35">
      <c r="B411" s="42"/>
      <c r="G411" s="43"/>
    </row>
    <row r="412" spans="2:7" ht="12" customHeight="1" x14ac:dyDescent="0.35">
      <c r="B412" s="42"/>
      <c r="G412" s="43"/>
    </row>
    <row r="413" spans="2:7" ht="12" customHeight="1" x14ac:dyDescent="0.35">
      <c r="B413" s="42"/>
      <c r="G413" s="43"/>
    </row>
    <row r="414" spans="2:7" ht="12" customHeight="1" x14ac:dyDescent="0.35">
      <c r="B414" s="42"/>
      <c r="G414" s="43"/>
    </row>
    <row r="415" spans="2:7" ht="12" customHeight="1" x14ac:dyDescent="0.35">
      <c r="B415" s="42"/>
      <c r="G415" s="43"/>
    </row>
    <row r="416" spans="2:7" ht="12" customHeight="1" x14ac:dyDescent="0.35">
      <c r="B416" s="42"/>
      <c r="G416" s="43"/>
    </row>
    <row r="417" spans="2:7" ht="12" customHeight="1" x14ac:dyDescent="0.35">
      <c r="B417" s="42"/>
      <c r="G417" s="43"/>
    </row>
    <row r="418" spans="2:7" ht="12" customHeight="1" x14ac:dyDescent="0.35">
      <c r="B418" s="42"/>
      <c r="G418" s="43"/>
    </row>
    <row r="419" spans="2:7" ht="12" customHeight="1" x14ac:dyDescent="0.35">
      <c r="B419" s="42"/>
      <c r="G419" s="43"/>
    </row>
    <row r="420" spans="2:7" ht="12" customHeight="1" x14ac:dyDescent="0.35">
      <c r="B420" s="42"/>
      <c r="G420" s="43"/>
    </row>
    <row r="421" spans="2:7" ht="12" customHeight="1" x14ac:dyDescent="0.35">
      <c r="B421" s="42"/>
      <c r="G421" s="43"/>
    </row>
    <row r="422" spans="2:7" ht="12" customHeight="1" x14ac:dyDescent="0.35">
      <c r="B422" s="42"/>
      <c r="G422" s="43"/>
    </row>
    <row r="423" spans="2:7" ht="12" customHeight="1" x14ac:dyDescent="0.35">
      <c r="B423" s="42"/>
      <c r="G423" s="43"/>
    </row>
    <row r="424" spans="2:7" ht="12" customHeight="1" x14ac:dyDescent="0.35">
      <c r="B424" s="42"/>
      <c r="G424" s="43"/>
    </row>
    <row r="425" spans="2:7" ht="12" customHeight="1" x14ac:dyDescent="0.35">
      <c r="B425" s="42"/>
      <c r="G425" s="43"/>
    </row>
    <row r="426" spans="2:7" ht="12" customHeight="1" x14ac:dyDescent="0.35">
      <c r="B426" s="42"/>
      <c r="G426" s="43"/>
    </row>
    <row r="427" spans="2:7" ht="12" customHeight="1" x14ac:dyDescent="0.35">
      <c r="B427" s="42"/>
      <c r="G427" s="43"/>
    </row>
    <row r="428" spans="2:7" ht="12" customHeight="1" x14ac:dyDescent="0.35">
      <c r="B428" s="42"/>
      <c r="G428" s="43"/>
    </row>
    <row r="429" spans="2:7" ht="12" customHeight="1" x14ac:dyDescent="0.35">
      <c r="B429" s="42"/>
      <c r="G429" s="43"/>
    </row>
    <row r="430" spans="2:7" ht="12" customHeight="1" x14ac:dyDescent="0.35">
      <c r="B430" s="42"/>
      <c r="G430" s="43"/>
    </row>
    <row r="431" spans="2:7" ht="12" customHeight="1" x14ac:dyDescent="0.35">
      <c r="B431" s="42"/>
      <c r="G431" s="43"/>
    </row>
    <row r="432" spans="2:7" ht="12" customHeight="1" x14ac:dyDescent="0.35">
      <c r="B432" s="42"/>
      <c r="G432" s="43"/>
    </row>
    <row r="433" spans="2:7" ht="12" customHeight="1" x14ac:dyDescent="0.35">
      <c r="B433" s="42"/>
      <c r="G433" s="43"/>
    </row>
    <row r="434" spans="2:7" ht="12" customHeight="1" x14ac:dyDescent="0.35">
      <c r="B434" s="42"/>
      <c r="G434" s="43"/>
    </row>
    <row r="435" spans="2:7" ht="12" customHeight="1" x14ac:dyDescent="0.35">
      <c r="B435" s="42"/>
      <c r="G435" s="43"/>
    </row>
    <row r="436" spans="2:7" ht="12" customHeight="1" x14ac:dyDescent="0.35">
      <c r="B436" s="42"/>
      <c r="G436" s="43"/>
    </row>
    <row r="437" spans="2:7" ht="12" customHeight="1" x14ac:dyDescent="0.35">
      <c r="B437" s="42"/>
      <c r="G437" s="43"/>
    </row>
    <row r="438" spans="2:7" ht="12" customHeight="1" x14ac:dyDescent="0.35">
      <c r="B438" s="42"/>
      <c r="G438" s="43"/>
    </row>
    <row r="439" spans="2:7" ht="12" customHeight="1" x14ac:dyDescent="0.35">
      <c r="B439" s="42"/>
      <c r="G439" s="43"/>
    </row>
    <row r="440" spans="2:7" ht="12" customHeight="1" x14ac:dyDescent="0.35">
      <c r="B440" s="42"/>
      <c r="G440" s="43"/>
    </row>
    <row r="441" spans="2:7" ht="12" customHeight="1" x14ac:dyDescent="0.35">
      <c r="B441" s="42"/>
      <c r="G441" s="43"/>
    </row>
    <row r="442" spans="2:7" ht="12" customHeight="1" x14ac:dyDescent="0.35">
      <c r="B442" s="42"/>
      <c r="G442" s="43"/>
    </row>
    <row r="443" spans="2:7" ht="12" customHeight="1" x14ac:dyDescent="0.35">
      <c r="B443" s="42"/>
      <c r="G443" s="43"/>
    </row>
    <row r="444" spans="2:7" ht="12" customHeight="1" x14ac:dyDescent="0.35">
      <c r="B444" s="42"/>
      <c r="G444" s="43"/>
    </row>
    <row r="445" spans="2:7" ht="12" customHeight="1" x14ac:dyDescent="0.35">
      <c r="B445" s="42"/>
      <c r="G445" s="43"/>
    </row>
    <row r="446" spans="2:7" ht="12" customHeight="1" x14ac:dyDescent="0.35">
      <c r="B446" s="42"/>
      <c r="G446" s="43"/>
    </row>
    <row r="447" spans="2:7" ht="12" customHeight="1" x14ac:dyDescent="0.35">
      <c r="B447" s="42"/>
      <c r="G447" s="43"/>
    </row>
    <row r="448" spans="2:7" ht="12" customHeight="1" x14ac:dyDescent="0.35">
      <c r="B448" s="42"/>
      <c r="G448" s="43"/>
    </row>
    <row r="449" spans="2:7" ht="12" customHeight="1" x14ac:dyDescent="0.35">
      <c r="B449" s="42"/>
      <c r="G449" s="43"/>
    </row>
    <row r="450" spans="2:7" ht="12" customHeight="1" x14ac:dyDescent="0.35">
      <c r="B450" s="42"/>
      <c r="G450" s="43"/>
    </row>
    <row r="451" spans="2:7" ht="12" customHeight="1" x14ac:dyDescent="0.35">
      <c r="B451" s="42"/>
      <c r="G451" s="43"/>
    </row>
    <row r="452" spans="2:7" ht="12" customHeight="1" x14ac:dyDescent="0.35">
      <c r="B452" s="42"/>
      <c r="G452" s="43"/>
    </row>
    <row r="453" spans="2:7" ht="12" customHeight="1" x14ac:dyDescent="0.35">
      <c r="B453" s="42"/>
      <c r="G453" s="43"/>
    </row>
    <row r="454" spans="2:7" ht="12" customHeight="1" x14ac:dyDescent="0.35">
      <c r="B454" s="42"/>
      <c r="G454" s="43"/>
    </row>
    <row r="455" spans="2:7" ht="12" customHeight="1" x14ac:dyDescent="0.35">
      <c r="B455" s="42"/>
      <c r="G455" s="43"/>
    </row>
    <row r="456" spans="2:7" ht="12" customHeight="1" x14ac:dyDescent="0.35">
      <c r="B456" s="42"/>
      <c r="G456" s="43"/>
    </row>
    <row r="457" spans="2:7" ht="12" customHeight="1" x14ac:dyDescent="0.35">
      <c r="B457" s="42"/>
      <c r="G457" s="43"/>
    </row>
    <row r="458" spans="2:7" ht="12" customHeight="1" x14ac:dyDescent="0.35">
      <c r="B458" s="42"/>
      <c r="G458" s="43"/>
    </row>
    <row r="459" spans="2:7" ht="12" customHeight="1" x14ac:dyDescent="0.35">
      <c r="B459" s="42"/>
      <c r="G459" s="43"/>
    </row>
    <row r="460" spans="2:7" ht="12" customHeight="1" x14ac:dyDescent="0.35">
      <c r="B460" s="42"/>
      <c r="G460" s="43"/>
    </row>
    <row r="461" spans="2:7" ht="12" customHeight="1" x14ac:dyDescent="0.35">
      <c r="B461" s="42"/>
      <c r="G461" s="43"/>
    </row>
    <row r="462" spans="2:7" ht="12" customHeight="1" x14ac:dyDescent="0.35">
      <c r="B462" s="42"/>
      <c r="G462" s="43"/>
    </row>
    <row r="463" spans="2:7" ht="12" customHeight="1" x14ac:dyDescent="0.35">
      <c r="B463" s="42"/>
      <c r="G463" s="43"/>
    </row>
    <row r="464" spans="2:7" ht="12" customHeight="1" x14ac:dyDescent="0.35">
      <c r="B464" s="42"/>
      <c r="G464" s="43"/>
    </row>
    <row r="465" spans="2:7" ht="12" customHeight="1" x14ac:dyDescent="0.35">
      <c r="B465" s="42"/>
      <c r="G465" s="43"/>
    </row>
    <row r="466" spans="2:7" ht="12" customHeight="1" x14ac:dyDescent="0.35">
      <c r="B466" s="42"/>
      <c r="G466" s="43"/>
    </row>
    <row r="467" spans="2:7" ht="12" customHeight="1" x14ac:dyDescent="0.35">
      <c r="B467" s="42"/>
      <c r="G467" s="43"/>
    </row>
    <row r="468" spans="2:7" ht="12" customHeight="1" x14ac:dyDescent="0.35">
      <c r="B468" s="42"/>
      <c r="G468" s="43"/>
    </row>
    <row r="469" spans="2:7" ht="12" customHeight="1" x14ac:dyDescent="0.35">
      <c r="B469" s="42"/>
      <c r="G469" s="43"/>
    </row>
    <row r="470" spans="2:7" ht="12" customHeight="1" x14ac:dyDescent="0.35">
      <c r="B470" s="42"/>
      <c r="G470" s="43"/>
    </row>
    <row r="471" spans="2:7" ht="12" customHeight="1" x14ac:dyDescent="0.35">
      <c r="B471" s="42"/>
      <c r="G471" s="43"/>
    </row>
    <row r="472" spans="2:7" ht="12" customHeight="1" x14ac:dyDescent="0.35">
      <c r="B472" s="42"/>
      <c r="G472" s="43"/>
    </row>
    <row r="473" spans="2:7" ht="12" customHeight="1" x14ac:dyDescent="0.35">
      <c r="B473" s="42"/>
      <c r="G473" s="43"/>
    </row>
    <row r="474" spans="2:7" ht="12" customHeight="1" x14ac:dyDescent="0.35">
      <c r="B474" s="42"/>
      <c r="G474" s="43"/>
    </row>
    <row r="475" spans="2:7" ht="12" customHeight="1" x14ac:dyDescent="0.35">
      <c r="B475" s="42"/>
      <c r="G475" s="43"/>
    </row>
    <row r="476" spans="2:7" ht="12" customHeight="1" x14ac:dyDescent="0.35">
      <c r="B476" s="42"/>
      <c r="G476" s="43"/>
    </row>
    <row r="477" spans="2:7" ht="12" customHeight="1" x14ac:dyDescent="0.35">
      <c r="B477" s="42"/>
      <c r="G477" s="43"/>
    </row>
    <row r="478" spans="2:7" ht="12" customHeight="1" x14ac:dyDescent="0.35">
      <c r="B478" s="42"/>
      <c r="G478" s="43"/>
    </row>
    <row r="479" spans="2:7" ht="12" customHeight="1" x14ac:dyDescent="0.35">
      <c r="B479" s="42"/>
      <c r="G479" s="43"/>
    </row>
    <row r="480" spans="2:7" ht="12" customHeight="1" x14ac:dyDescent="0.35">
      <c r="B480" s="42"/>
      <c r="G480" s="43"/>
    </row>
    <row r="481" spans="2:7" ht="12" customHeight="1" x14ac:dyDescent="0.35">
      <c r="B481" s="42"/>
      <c r="G481" s="43"/>
    </row>
    <row r="482" spans="2:7" ht="12" customHeight="1" x14ac:dyDescent="0.35">
      <c r="B482" s="42"/>
      <c r="G482" s="43"/>
    </row>
    <row r="483" spans="2:7" ht="12" customHeight="1" x14ac:dyDescent="0.35">
      <c r="B483" s="42"/>
      <c r="G483" s="43"/>
    </row>
    <row r="484" spans="2:7" ht="12" customHeight="1" x14ac:dyDescent="0.35">
      <c r="B484" s="42"/>
      <c r="G484" s="43"/>
    </row>
    <row r="485" spans="2:7" ht="12" customHeight="1" x14ac:dyDescent="0.35">
      <c r="B485" s="42"/>
      <c r="G485" s="43"/>
    </row>
    <row r="486" spans="2:7" ht="12" customHeight="1" x14ac:dyDescent="0.35">
      <c r="B486" s="42"/>
      <c r="G486" s="43"/>
    </row>
    <row r="487" spans="2:7" ht="12" customHeight="1" x14ac:dyDescent="0.35">
      <c r="B487" s="42"/>
      <c r="G487" s="43"/>
    </row>
    <row r="488" spans="2:7" ht="12" customHeight="1" x14ac:dyDescent="0.35">
      <c r="B488" s="42"/>
      <c r="G488" s="43"/>
    </row>
    <row r="489" spans="2:7" ht="12" customHeight="1" x14ac:dyDescent="0.35">
      <c r="B489" s="42"/>
      <c r="G489" s="43"/>
    </row>
    <row r="490" spans="2:7" ht="12" customHeight="1" x14ac:dyDescent="0.35">
      <c r="B490" s="42"/>
      <c r="G490" s="43"/>
    </row>
    <row r="491" spans="2:7" ht="12" customHeight="1" x14ac:dyDescent="0.35">
      <c r="B491" s="42"/>
      <c r="G491" s="43"/>
    </row>
    <row r="492" spans="2:7" ht="12" customHeight="1" x14ac:dyDescent="0.35">
      <c r="B492" s="42"/>
      <c r="G492" s="43"/>
    </row>
    <row r="493" spans="2:7" ht="12" customHeight="1" x14ac:dyDescent="0.35">
      <c r="B493" s="42"/>
      <c r="G493" s="43"/>
    </row>
    <row r="494" spans="2:7" ht="12" customHeight="1" x14ac:dyDescent="0.35">
      <c r="B494" s="42"/>
      <c r="G494" s="43"/>
    </row>
    <row r="495" spans="2:7" ht="12" customHeight="1" x14ac:dyDescent="0.35">
      <c r="B495" s="42"/>
      <c r="G495" s="43"/>
    </row>
    <row r="496" spans="2:7" ht="12" customHeight="1" x14ac:dyDescent="0.35">
      <c r="B496" s="42"/>
      <c r="G496" s="43"/>
    </row>
    <row r="497" spans="2:7" ht="12" customHeight="1" x14ac:dyDescent="0.35">
      <c r="B497" s="42"/>
      <c r="G497" s="43"/>
    </row>
    <row r="498" spans="2:7" ht="12" customHeight="1" x14ac:dyDescent="0.35">
      <c r="B498" s="42"/>
      <c r="G498" s="43"/>
    </row>
    <row r="499" spans="2:7" ht="12" customHeight="1" x14ac:dyDescent="0.35">
      <c r="B499" s="42"/>
      <c r="G499" s="43"/>
    </row>
    <row r="500" spans="2:7" ht="12" customHeight="1" x14ac:dyDescent="0.35">
      <c r="B500" s="42"/>
      <c r="G500" s="43"/>
    </row>
    <row r="501" spans="2:7" ht="12" customHeight="1" x14ac:dyDescent="0.35">
      <c r="B501" s="42"/>
      <c r="G501" s="43"/>
    </row>
    <row r="502" spans="2:7" ht="12" customHeight="1" x14ac:dyDescent="0.35">
      <c r="B502" s="42"/>
      <c r="G502" s="43"/>
    </row>
    <row r="503" spans="2:7" ht="12" customHeight="1" x14ac:dyDescent="0.35">
      <c r="B503" s="42"/>
      <c r="G503" s="43"/>
    </row>
    <row r="504" spans="2:7" ht="12" customHeight="1" x14ac:dyDescent="0.35">
      <c r="B504" s="42"/>
      <c r="G504" s="43"/>
    </row>
    <row r="505" spans="2:7" ht="12" customHeight="1" x14ac:dyDescent="0.35">
      <c r="B505" s="42"/>
      <c r="G505" s="43"/>
    </row>
    <row r="506" spans="2:7" ht="12" customHeight="1" x14ac:dyDescent="0.35">
      <c r="B506" s="42"/>
      <c r="G506" s="43"/>
    </row>
    <row r="507" spans="2:7" ht="12" customHeight="1" x14ac:dyDescent="0.35">
      <c r="B507" s="42"/>
      <c r="G507" s="43"/>
    </row>
    <row r="508" spans="2:7" ht="12" customHeight="1" x14ac:dyDescent="0.35">
      <c r="B508" s="42"/>
      <c r="G508" s="43"/>
    </row>
    <row r="509" spans="2:7" ht="12" customHeight="1" x14ac:dyDescent="0.35">
      <c r="B509" s="42"/>
      <c r="G509" s="43"/>
    </row>
    <row r="510" spans="2:7" ht="12" customHeight="1" x14ac:dyDescent="0.35">
      <c r="B510" s="42"/>
      <c r="G510" s="43"/>
    </row>
    <row r="511" spans="2:7" ht="12" customHeight="1" x14ac:dyDescent="0.35">
      <c r="B511" s="42"/>
      <c r="G511" s="43"/>
    </row>
    <row r="512" spans="2:7" ht="12" customHeight="1" x14ac:dyDescent="0.35">
      <c r="B512" s="42"/>
      <c r="G512" s="43"/>
    </row>
    <row r="513" spans="2:7" ht="12" customHeight="1" x14ac:dyDescent="0.35">
      <c r="B513" s="42"/>
      <c r="G513" s="43"/>
    </row>
    <row r="514" spans="2:7" ht="12" customHeight="1" x14ac:dyDescent="0.35">
      <c r="B514" s="42"/>
      <c r="G514" s="43"/>
    </row>
    <row r="515" spans="2:7" ht="12" customHeight="1" x14ac:dyDescent="0.35">
      <c r="B515" s="42"/>
      <c r="G515" s="43"/>
    </row>
    <row r="516" spans="2:7" ht="12" customHeight="1" x14ac:dyDescent="0.35">
      <c r="B516" s="42"/>
      <c r="G516" s="43"/>
    </row>
    <row r="517" spans="2:7" ht="12" customHeight="1" x14ac:dyDescent="0.35">
      <c r="B517" s="42"/>
      <c r="G517" s="43"/>
    </row>
    <row r="518" spans="2:7" ht="12" customHeight="1" x14ac:dyDescent="0.35">
      <c r="B518" s="42"/>
      <c r="G518" s="43"/>
    </row>
    <row r="519" spans="2:7" ht="12" customHeight="1" x14ac:dyDescent="0.35">
      <c r="B519" s="42"/>
      <c r="G519" s="43"/>
    </row>
    <row r="520" spans="2:7" ht="12" customHeight="1" x14ac:dyDescent="0.35">
      <c r="B520" s="42"/>
      <c r="G520" s="43"/>
    </row>
    <row r="521" spans="2:7" ht="12" customHeight="1" x14ac:dyDescent="0.35">
      <c r="B521" s="42"/>
      <c r="G521" s="43"/>
    </row>
    <row r="522" spans="2:7" ht="12" customHeight="1" x14ac:dyDescent="0.35">
      <c r="B522" s="42"/>
      <c r="G522" s="43"/>
    </row>
    <row r="523" spans="2:7" ht="12" customHeight="1" x14ac:dyDescent="0.35">
      <c r="B523" s="42"/>
      <c r="G523" s="43"/>
    </row>
    <row r="524" spans="2:7" ht="12" customHeight="1" x14ac:dyDescent="0.35">
      <c r="B524" s="42"/>
      <c r="G524" s="43"/>
    </row>
    <row r="525" spans="2:7" ht="12" customHeight="1" x14ac:dyDescent="0.35">
      <c r="B525" s="42"/>
      <c r="G525" s="43"/>
    </row>
    <row r="526" spans="2:7" ht="12" customHeight="1" x14ac:dyDescent="0.35">
      <c r="B526" s="42"/>
      <c r="G526" s="43"/>
    </row>
    <row r="527" spans="2:7" ht="12" customHeight="1" x14ac:dyDescent="0.35">
      <c r="B527" s="42"/>
      <c r="G527" s="43"/>
    </row>
    <row r="528" spans="2:7" ht="12" customHeight="1" x14ac:dyDescent="0.35">
      <c r="B528" s="42"/>
      <c r="G528" s="43"/>
    </row>
    <row r="529" spans="2:7" ht="12" customHeight="1" x14ac:dyDescent="0.35">
      <c r="B529" s="42"/>
      <c r="G529" s="43"/>
    </row>
    <row r="530" spans="2:7" ht="12" customHeight="1" x14ac:dyDescent="0.35">
      <c r="B530" s="42"/>
      <c r="G530" s="43"/>
    </row>
    <row r="531" spans="2:7" ht="12" customHeight="1" x14ac:dyDescent="0.35">
      <c r="B531" s="42"/>
      <c r="G531" s="43"/>
    </row>
    <row r="532" spans="2:7" ht="12" customHeight="1" x14ac:dyDescent="0.35">
      <c r="B532" s="42"/>
      <c r="G532" s="43"/>
    </row>
    <row r="533" spans="2:7" ht="12" customHeight="1" x14ac:dyDescent="0.35">
      <c r="B533" s="42"/>
      <c r="G533" s="43"/>
    </row>
    <row r="534" spans="2:7" ht="12" customHeight="1" x14ac:dyDescent="0.35">
      <c r="B534" s="42"/>
      <c r="G534" s="43"/>
    </row>
    <row r="535" spans="2:7" ht="12" customHeight="1" x14ac:dyDescent="0.35">
      <c r="B535" s="42"/>
      <c r="G535" s="43"/>
    </row>
    <row r="536" spans="2:7" ht="12" customHeight="1" x14ac:dyDescent="0.35">
      <c r="B536" s="42"/>
      <c r="G536" s="43"/>
    </row>
    <row r="537" spans="2:7" ht="12" customHeight="1" x14ac:dyDescent="0.35">
      <c r="B537" s="42"/>
      <c r="G537" s="43"/>
    </row>
    <row r="538" spans="2:7" ht="12" customHeight="1" x14ac:dyDescent="0.35">
      <c r="B538" s="42"/>
      <c r="G538" s="43"/>
    </row>
    <row r="539" spans="2:7" ht="12" customHeight="1" x14ac:dyDescent="0.35">
      <c r="B539" s="42"/>
      <c r="G539" s="43"/>
    </row>
    <row r="540" spans="2:7" ht="12" customHeight="1" x14ac:dyDescent="0.35">
      <c r="B540" s="42"/>
      <c r="G540" s="43"/>
    </row>
    <row r="541" spans="2:7" ht="12" customHeight="1" x14ac:dyDescent="0.35">
      <c r="B541" s="42"/>
      <c r="G541" s="43"/>
    </row>
    <row r="542" spans="2:7" ht="12" customHeight="1" x14ac:dyDescent="0.35">
      <c r="B542" s="42"/>
      <c r="G542" s="43"/>
    </row>
    <row r="543" spans="2:7" ht="12" customHeight="1" x14ac:dyDescent="0.35">
      <c r="B543" s="42"/>
      <c r="G543" s="43"/>
    </row>
    <row r="544" spans="2:7" ht="12" customHeight="1" x14ac:dyDescent="0.35">
      <c r="B544" s="42"/>
      <c r="G544" s="43"/>
    </row>
    <row r="545" spans="2:7" ht="12" customHeight="1" x14ac:dyDescent="0.35">
      <c r="B545" s="42"/>
      <c r="G545" s="43"/>
    </row>
    <row r="546" spans="2:7" ht="12" customHeight="1" x14ac:dyDescent="0.35">
      <c r="B546" s="42"/>
      <c r="G546" s="43"/>
    </row>
    <row r="547" spans="2:7" ht="12" customHeight="1" x14ac:dyDescent="0.35">
      <c r="B547" s="42"/>
      <c r="G547" s="43"/>
    </row>
    <row r="548" spans="2:7" ht="12" customHeight="1" x14ac:dyDescent="0.35">
      <c r="B548" s="42"/>
      <c r="G548" s="43"/>
    </row>
    <row r="549" spans="2:7" ht="12" customHeight="1" x14ac:dyDescent="0.35">
      <c r="B549" s="42"/>
      <c r="G549" s="43"/>
    </row>
    <row r="550" spans="2:7" ht="12" customHeight="1" x14ac:dyDescent="0.35">
      <c r="B550" s="42"/>
      <c r="G550" s="43"/>
    </row>
    <row r="551" spans="2:7" ht="12" customHeight="1" x14ac:dyDescent="0.35">
      <c r="B551" s="42"/>
      <c r="G551" s="43"/>
    </row>
    <row r="552" spans="2:7" ht="12" customHeight="1" x14ac:dyDescent="0.35">
      <c r="B552" s="42"/>
      <c r="G552" s="43"/>
    </row>
    <row r="553" spans="2:7" ht="12" customHeight="1" x14ac:dyDescent="0.35">
      <c r="B553" s="42"/>
      <c r="G553" s="43"/>
    </row>
    <row r="554" spans="2:7" ht="12" customHeight="1" x14ac:dyDescent="0.35">
      <c r="B554" s="42"/>
      <c r="G554" s="43"/>
    </row>
    <row r="555" spans="2:7" ht="12" customHeight="1" x14ac:dyDescent="0.35">
      <c r="B555" s="42"/>
      <c r="G555" s="43"/>
    </row>
    <row r="556" spans="2:7" ht="12" customHeight="1" x14ac:dyDescent="0.35">
      <c r="B556" s="42"/>
      <c r="G556" s="43"/>
    </row>
    <row r="557" spans="2:7" ht="12" customHeight="1" x14ac:dyDescent="0.35">
      <c r="B557" s="42"/>
      <c r="G557" s="43"/>
    </row>
    <row r="558" spans="2:7" ht="12" customHeight="1" x14ac:dyDescent="0.35">
      <c r="B558" s="42"/>
      <c r="G558" s="43"/>
    </row>
    <row r="559" spans="2:7" ht="12" customHeight="1" x14ac:dyDescent="0.35">
      <c r="B559" s="42"/>
      <c r="G559" s="43"/>
    </row>
    <row r="560" spans="2:7" ht="12" customHeight="1" x14ac:dyDescent="0.35">
      <c r="B560" s="42"/>
      <c r="G560" s="43"/>
    </row>
    <row r="561" spans="2:7" ht="12" customHeight="1" x14ac:dyDescent="0.35">
      <c r="B561" s="42"/>
      <c r="G561" s="43"/>
    </row>
    <row r="562" spans="2:7" ht="12" customHeight="1" x14ac:dyDescent="0.35">
      <c r="B562" s="42"/>
      <c r="G562" s="43"/>
    </row>
    <row r="563" spans="2:7" ht="12" customHeight="1" x14ac:dyDescent="0.35">
      <c r="B563" s="42"/>
      <c r="G563" s="43"/>
    </row>
    <row r="564" spans="2:7" ht="12" customHeight="1" x14ac:dyDescent="0.35">
      <c r="B564" s="42"/>
      <c r="G564" s="43"/>
    </row>
    <row r="565" spans="2:7" ht="12" customHeight="1" x14ac:dyDescent="0.35">
      <c r="B565" s="42"/>
      <c r="G565" s="43"/>
    </row>
    <row r="566" spans="2:7" ht="12" customHeight="1" x14ac:dyDescent="0.35">
      <c r="B566" s="42"/>
      <c r="G566" s="43"/>
    </row>
    <row r="567" spans="2:7" ht="12" customHeight="1" x14ac:dyDescent="0.35">
      <c r="B567" s="42"/>
      <c r="G567" s="43"/>
    </row>
    <row r="568" spans="2:7" ht="12" customHeight="1" x14ac:dyDescent="0.35">
      <c r="B568" s="42"/>
      <c r="G568" s="43"/>
    </row>
    <row r="569" spans="2:7" ht="12" customHeight="1" x14ac:dyDescent="0.35">
      <c r="B569" s="42"/>
      <c r="G569" s="43"/>
    </row>
    <row r="570" spans="2:7" ht="12" customHeight="1" x14ac:dyDescent="0.35">
      <c r="B570" s="42"/>
      <c r="G570" s="43"/>
    </row>
    <row r="571" spans="2:7" ht="12" customHeight="1" x14ac:dyDescent="0.35">
      <c r="B571" s="42"/>
      <c r="G571" s="43"/>
    </row>
    <row r="572" spans="2:7" ht="12" customHeight="1" x14ac:dyDescent="0.35">
      <c r="B572" s="42"/>
      <c r="G572" s="43"/>
    </row>
    <row r="573" spans="2:7" ht="12" customHeight="1" x14ac:dyDescent="0.35">
      <c r="B573" s="42"/>
      <c r="G573" s="43"/>
    </row>
    <row r="574" spans="2:7" ht="12" customHeight="1" x14ac:dyDescent="0.35">
      <c r="B574" s="42"/>
      <c r="G574" s="43"/>
    </row>
    <row r="575" spans="2:7" ht="12" customHeight="1" x14ac:dyDescent="0.35">
      <c r="B575" s="42"/>
      <c r="G575" s="43"/>
    </row>
    <row r="576" spans="2:7" ht="12" customHeight="1" x14ac:dyDescent="0.35">
      <c r="B576" s="42"/>
      <c r="G576" s="43"/>
    </row>
    <row r="577" spans="2:7" ht="12" customHeight="1" x14ac:dyDescent="0.35">
      <c r="B577" s="42"/>
      <c r="G577" s="43"/>
    </row>
    <row r="578" spans="2:7" ht="12" customHeight="1" x14ac:dyDescent="0.35">
      <c r="B578" s="42"/>
      <c r="G578" s="43"/>
    </row>
    <row r="579" spans="2:7" ht="12" customHeight="1" x14ac:dyDescent="0.35">
      <c r="B579" s="42"/>
      <c r="G579" s="43"/>
    </row>
    <row r="580" spans="2:7" ht="12" customHeight="1" x14ac:dyDescent="0.35">
      <c r="B580" s="42"/>
      <c r="G580" s="43"/>
    </row>
    <row r="581" spans="2:7" ht="12" customHeight="1" x14ac:dyDescent="0.35">
      <c r="B581" s="42"/>
      <c r="G581" s="43"/>
    </row>
    <row r="582" spans="2:7" ht="12" customHeight="1" x14ac:dyDescent="0.35">
      <c r="B582" s="42"/>
      <c r="G582" s="43"/>
    </row>
    <row r="583" spans="2:7" ht="12" customHeight="1" x14ac:dyDescent="0.35">
      <c r="B583" s="42"/>
      <c r="G583" s="43"/>
    </row>
    <row r="584" spans="2:7" ht="12" customHeight="1" x14ac:dyDescent="0.35">
      <c r="B584" s="42"/>
      <c r="G584" s="43"/>
    </row>
    <row r="585" spans="2:7" ht="12" customHeight="1" x14ac:dyDescent="0.35">
      <c r="B585" s="42"/>
      <c r="G585" s="43"/>
    </row>
    <row r="586" spans="2:7" ht="12" customHeight="1" x14ac:dyDescent="0.35">
      <c r="B586" s="42"/>
      <c r="G586" s="43"/>
    </row>
    <row r="587" spans="2:7" ht="12" customHeight="1" x14ac:dyDescent="0.35">
      <c r="B587" s="42"/>
      <c r="G587" s="43"/>
    </row>
    <row r="588" spans="2:7" ht="12" customHeight="1" x14ac:dyDescent="0.35">
      <c r="B588" s="42"/>
      <c r="G588" s="43"/>
    </row>
    <row r="589" spans="2:7" ht="12" customHeight="1" x14ac:dyDescent="0.35">
      <c r="B589" s="42"/>
      <c r="G589" s="43"/>
    </row>
    <row r="590" spans="2:7" ht="12" customHeight="1" x14ac:dyDescent="0.35">
      <c r="B590" s="42"/>
      <c r="G590" s="43"/>
    </row>
    <row r="591" spans="2:7" ht="12" customHeight="1" x14ac:dyDescent="0.35">
      <c r="B591" s="42"/>
      <c r="G591" s="43"/>
    </row>
    <row r="592" spans="2:7" ht="12" customHeight="1" x14ac:dyDescent="0.35">
      <c r="B592" s="42"/>
      <c r="G592" s="43"/>
    </row>
    <row r="593" spans="2:7" ht="12" customHeight="1" x14ac:dyDescent="0.35">
      <c r="B593" s="42"/>
      <c r="G593" s="43"/>
    </row>
    <row r="594" spans="2:7" ht="12" customHeight="1" x14ac:dyDescent="0.35">
      <c r="B594" s="42"/>
      <c r="G594" s="43"/>
    </row>
    <row r="595" spans="2:7" ht="12" customHeight="1" x14ac:dyDescent="0.35">
      <c r="B595" s="42"/>
      <c r="G595" s="43"/>
    </row>
    <row r="596" spans="2:7" ht="12" customHeight="1" x14ac:dyDescent="0.35">
      <c r="B596" s="42"/>
      <c r="G596" s="43"/>
    </row>
    <row r="597" spans="2:7" ht="12" customHeight="1" x14ac:dyDescent="0.35">
      <c r="B597" s="42"/>
      <c r="G597" s="43"/>
    </row>
    <row r="598" spans="2:7" ht="12" customHeight="1" x14ac:dyDescent="0.35">
      <c r="B598" s="42"/>
      <c r="G598" s="43"/>
    </row>
    <row r="599" spans="2:7" ht="12" customHeight="1" x14ac:dyDescent="0.35">
      <c r="B599" s="42"/>
      <c r="G599" s="43"/>
    </row>
    <row r="600" spans="2:7" ht="12" customHeight="1" x14ac:dyDescent="0.35">
      <c r="B600" s="42"/>
      <c r="G600" s="43"/>
    </row>
    <row r="601" spans="2:7" ht="12" customHeight="1" x14ac:dyDescent="0.35">
      <c r="B601" s="42"/>
      <c r="G601" s="43"/>
    </row>
    <row r="602" spans="2:7" ht="12" customHeight="1" x14ac:dyDescent="0.35">
      <c r="B602" s="42"/>
      <c r="G602" s="43"/>
    </row>
    <row r="603" spans="2:7" ht="12" customHeight="1" x14ac:dyDescent="0.35">
      <c r="B603" s="42"/>
      <c r="G603" s="43"/>
    </row>
    <row r="604" spans="2:7" ht="12" customHeight="1" x14ac:dyDescent="0.35">
      <c r="B604" s="42"/>
      <c r="G604" s="43"/>
    </row>
    <row r="605" spans="2:7" ht="12" customHeight="1" x14ac:dyDescent="0.35">
      <c r="B605" s="42"/>
      <c r="G605" s="43"/>
    </row>
    <row r="606" spans="2:7" ht="12" customHeight="1" x14ac:dyDescent="0.35">
      <c r="B606" s="42"/>
      <c r="G606" s="43"/>
    </row>
    <row r="607" spans="2:7" ht="12" customHeight="1" x14ac:dyDescent="0.35">
      <c r="B607" s="42"/>
      <c r="G607" s="43"/>
    </row>
    <row r="608" spans="2:7" ht="12" customHeight="1" x14ac:dyDescent="0.35">
      <c r="B608" s="42"/>
      <c r="G608" s="43"/>
    </row>
    <row r="609" spans="2:7" ht="12" customHeight="1" x14ac:dyDescent="0.35">
      <c r="B609" s="42"/>
      <c r="G609" s="43"/>
    </row>
    <row r="610" spans="2:7" ht="12" customHeight="1" x14ac:dyDescent="0.35">
      <c r="B610" s="42"/>
      <c r="G610" s="43"/>
    </row>
    <row r="611" spans="2:7" ht="12" customHeight="1" x14ac:dyDescent="0.35">
      <c r="B611" s="42"/>
      <c r="G611" s="43"/>
    </row>
    <row r="612" spans="2:7" ht="12" customHeight="1" x14ac:dyDescent="0.35">
      <c r="B612" s="42"/>
      <c r="G612" s="43"/>
    </row>
    <row r="613" spans="2:7" ht="12" customHeight="1" x14ac:dyDescent="0.35">
      <c r="B613" s="42"/>
      <c r="G613" s="43"/>
    </row>
    <row r="614" spans="2:7" ht="12" customHeight="1" x14ac:dyDescent="0.35">
      <c r="B614" s="42"/>
      <c r="G614" s="43"/>
    </row>
    <row r="615" spans="2:7" ht="12" customHeight="1" x14ac:dyDescent="0.35">
      <c r="B615" s="42"/>
      <c r="G615" s="43"/>
    </row>
    <row r="616" spans="2:7" ht="12" customHeight="1" x14ac:dyDescent="0.35">
      <c r="B616" s="42"/>
      <c r="G616" s="43"/>
    </row>
    <row r="617" spans="2:7" ht="12" customHeight="1" x14ac:dyDescent="0.35">
      <c r="B617" s="42"/>
      <c r="G617" s="43"/>
    </row>
    <row r="618" spans="2:7" ht="12" customHeight="1" x14ac:dyDescent="0.35">
      <c r="B618" s="42"/>
      <c r="G618" s="43"/>
    </row>
    <row r="619" spans="2:7" ht="12" customHeight="1" x14ac:dyDescent="0.35">
      <c r="B619" s="42"/>
      <c r="G619" s="43"/>
    </row>
    <row r="620" spans="2:7" ht="12" customHeight="1" x14ac:dyDescent="0.35">
      <c r="B620" s="42"/>
      <c r="G620" s="43"/>
    </row>
    <row r="621" spans="2:7" ht="12" customHeight="1" x14ac:dyDescent="0.35">
      <c r="B621" s="42"/>
      <c r="G621" s="43"/>
    </row>
    <row r="622" spans="2:7" ht="12" customHeight="1" x14ac:dyDescent="0.35">
      <c r="B622" s="42"/>
      <c r="G622" s="43"/>
    </row>
    <row r="623" spans="2:7" ht="12" customHeight="1" x14ac:dyDescent="0.35">
      <c r="B623" s="42"/>
      <c r="G623" s="43"/>
    </row>
    <row r="624" spans="2:7" ht="12" customHeight="1" x14ac:dyDescent="0.35">
      <c r="B624" s="42"/>
      <c r="G624" s="43"/>
    </row>
    <row r="625" spans="2:7" ht="12" customHeight="1" x14ac:dyDescent="0.35">
      <c r="B625" s="42"/>
      <c r="G625" s="43"/>
    </row>
    <row r="626" spans="2:7" ht="12" customHeight="1" x14ac:dyDescent="0.35">
      <c r="B626" s="42"/>
      <c r="G626" s="43"/>
    </row>
    <row r="627" spans="2:7" ht="12" customHeight="1" x14ac:dyDescent="0.35">
      <c r="B627" s="42"/>
      <c r="G627" s="43"/>
    </row>
    <row r="628" spans="2:7" ht="12" customHeight="1" x14ac:dyDescent="0.35">
      <c r="B628" s="42"/>
      <c r="G628" s="43"/>
    </row>
    <row r="629" spans="2:7" ht="12" customHeight="1" x14ac:dyDescent="0.35">
      <c r="B629" s="42"/>
      <c r="G629" s="43"/>
    </row>
    <row r="630" spans="2:7" ht="12" customHeight="1" x14ac:dyDescent="0.35">
      <c r="B630" s="42"/>
      <c r="G630" s="43"/>
    </row>
    <row r="631" spans="2:7" ht="12" customHeight="1" x14ac:dyDescent="0.35">
      <c r="B631" s="42"/>
      <c r="G631" s="43"/>
    </row>
    <row r="632" spans="2:7" ht="12" customHeight="1" x14ac:dyDescent="0.35">
      <c r="B632" s="42"/>
      <c r="G632" s="43"/>
    </row>
    <row r="633" spans="2:7" ht="12" customHeight="1" x14ac:dyDescent="0.35">
      <c r="B633" s="42"/>
      <c r="G633" s="43"/>
    </row>
    <row r="634" spans="2:7" ht="12" customHeight="1" x14ac:dyDescent="0.35">
      <c r="B634" s="42"/>
      <c r="G634" s="43"/>
    </row>
    <row r="635" spans="2:7" ht="12" customHeight="1" x14ac:dyDescent="0.35">
      <c r="B635" s="42"/>
      <c r="G635" s="43"/>
    </row>
    <row r="636" spans="2:7" ht="12" customHeight="1" x14ac:dyDescent="0.35">
      <c r="B636" s="42"/>
      <c r="G636" s="43"/>
    </row>
    <row r="637" spans="2:7" ht="12" customHeight="1" x14ac:dyDescent="0.35">
      <c r="B637" s="42"/>
      <c r="G637" s="43"/>
    </row>
    <row r="638" spans="2:7" ht="12" customHeight="1" x14ac:dyDescent="0.35">
      <c r="B638" s="42"/>
      <c r="G638" s="43"/>
    </row>
    <row r="639" spans="2:7" ht="12" customHeight="1" x14ac:dyDescent="0.35">
      <c r="B639" s="42"/>
      <c r="G639" s="43"/>
    </row>
    <row r="640" spans="2:7" ht="12" customHeight="1" x14ac:dyDescent="0.35">
      <c r="B640" s="42"/>
      <c r="G640" s="43"/>
    </row>
    <row r="641" spans="2:7" ht="12" customHeight="1" x14ac:dyDescent="0.35">
      <c r="B641" s="42"/>
      <c r="G641" s="43"/>
    </row>
    <row r="642" spans="2:7" ht="12" customHeight="1" x14ac:dyDescent="0.35">
      <c r="B642" s="42"/>
      <c r="G642" s="43"/>
    </row>
    <row r="643" spans="2:7" ht="12" customHeight="1" x14ac:dyDescent="0.35">
      <c r="B643" s="42"/>
      <c r="G643" s="43"/>
    </row>
    <row r="644" spans="2:7" ht="12" customHeight="1" x14ac:dyDescent="0.35">
      <c r="B644" s="42"/>
      <c r="G644" s="43"/>
    </row>
    <row r="645" spans="2:7" ht="12" customHeight="1" x14ac:dyDescent="0.35">
      <c r="B645" s="42"/>
      <c r="G645" s="43"/>
    </row>
    <row r="646" spans="2:7" ht="12" customHeight="1" x14ac:dyDescent="0.35">
      <c r="B646" s="42"/>
      <c r="G646" s="43"/>
    </row>
    <row r="647" spans="2:7" ht="12" customHeight="1" x14ac:dyDescent="0.35">
      <c r="B647" s="42"/>
      <c r="G647" s="43"/>
    </row>
    <row r="648" spans="2:7" ht="12" customHeight="1" x14ac:dyDescent="0.35">
      <c r="B648" s="42"/>
      <c r="G648" s="43"/>
    </row>
    <row r="649" spans="2:7" ht="12" customHeight="1" x14ac:dyDescent="0.35">
      <c r="B649" s="42"/>
      <c r="G649" s="43"/>
    </row>
    <row r="650" spans="2:7" ht="12" customHeight="1" x14ac:dyDescent="0.35">
      <c r="B650" s="42"/>
      <c r="G650" s="43"/>
    </row>
    <row r="651" spans="2:7" ht="12" customHeight="1" x14ac:dyDescent="0.35">
      <c r="B651" s="42"/>
      <c r="G651" s="43"/>
    </row>
    <row r="652" spans="2:7" ht="12" customHeight="1" x14ac:dyDescent="0.35">
      <c r="B652" s="42"/>
      <c r="G652" s="43"/>
    </row>
    <row r="653" spans="2:7" ht="12" customHeight="1" x14ac:dyDescent="0.35">
      <c r="B653" s="42"/>
      <c r="G653" s="43"/>
    </row>
    <row r="654" spans="2:7" ht="12" customHeight="1" x14ac:dyDescent="0.35">
      <c r="B654" s="42"/>
      <c r="G654" s="43"/>
    </row>
    <row r="655" spans="2:7" ht="12" customHeight="1" x14ac:dyDescent="0.35">
      <c r="B655" s="42"/>
      <c r="G655" s="43"/>
    </row>
    <row r="656" spans="2:7" ht="12" customHeight="1" x14ac:dyDescent="0.35">
      <c r="B656" s="42"/>
      <c r="G656" s="43"/>
    </row>
    <row r="657" spans="2:7" ht="12" customHeight="1" x14ac:dyDescent="0.35">
      <c r="B657" s="42"/>
      <c r="G657" s="43"/>
    </row>
    <row r="658" spans="2:7" ht="12" customHeight="1" x14ac:dyDescent="0.35">
      <c r="B658" s="42"/>
      <c r="G658" s="43"/>
    </row>
    <row r="659" spans="2:7" ht="12" customHeight="1" x14ac:dyDescent="0.35">
      <c r="B659" s="42"/>
      <c r="G659" s="43"/>
    </row>
    <row r="660" spans="2:7" ht="12" customHeight="1" x14ac:dyDescent="0.35">
      <c r="B660" s="42"/>
      <c r="G660" s="43"/>
    </row>
    <row r="661" spans="2:7" ht="12" customHeight="1" x14ac:dyDescent="0.35">
      <c r="B661" s="42"/>
      <c r="G661" s="43"/>
    </row>
    <row r="662" spans="2:7" ht="12" customHeight="1" x14ac:dyDescent="0.35">
      <c r="B662" s="42"/>
      <c r="G662" s="43"/>
    </row>
    <row r="663" spans="2:7" ht="12" customHeight="1" x14ac:dyDescent="0.35">
      <c r="B663" s="42"/>
      <c r="G663" s="43"/>
    </row>
    <row r="664" spans="2:7" ht="12" customHeight="1" x14ac:dyDescent="0.35">
      <c r="B664" s="42"/>
      <c r="G664" s="43"/>
    </row>
    <row r="665" spans="2:7" ht="12" customHeight="1" x14ac:dyDescent="0.35">
      <c r="B665" s="42"/>
      <c r="G665" s="43"/>
    </row>
    <row r="666" spans="2:7" ht="12" customHeight="1" x14ac:dyDescent="0.35">
      <c r="B666" s="42"/>
      <c r="G666" s="43"/>
    </row>
    <row r="667" spans="2:7" ht="12" customHeight="1" x14ac:dyDescent="0.35">
      <c r="B667" s="42"/>
      <c r="G667" s="43"/>
    </row>
    <row r="668" spans="2:7" ht="12" customHeight="1" x14ac:dyDescent="0.35">
      <c r="B668" s="42"/>
      <c r="G668" s="43"/>
    </row>
    <row r="669" spans="2:7" ht="12" customHeight="1" x14ac:dyDescent="0.35">
      <c r="B669" s="42"/>
      <c r="G669" s="43"/>
    </row>
    <row r="670" spans="2:7" ht="12" customHeight="1" x14ac:dyDescent="0.35">
      <c r="B670" s="42"/>
      <c r="G670" s="43"/>
    </row>
    <row r="671" spans="2:7" ht="12" customHeight="1" x14ac:dyDescent="0.35">
      <c r="B671" s="42"/>
      <c r="G671" s="43"/>
    </row>
    <row r="672" spans="2:7" ht="12" customHeight="1" x14ac:dyDescent="0.35">
      <c r="B672" s="42"/>
      <c r="G672" s="43"/>
    </row>
    <row r="673" spans="2:7" ht="12" customHeight="1" x14ac:dyDescent="0.35">
      <c r="B673" s="42"/>
      <c r="G673" s="43"/>
    </row>
    <row r="674" spans="2:7" ht="12" customHeight="1" x14ac:dyDescent="0.35">
      <c r="B674" s="42"/>
      <c r="G674" s="43"/>
    </row>
    <row r="675" spans="2:7" ht="12" customHeight="1" x14ac:dyDescent="0.35">
      <c r="B675" s="42"/>
      <c r="G675" s="43"/>
    </row>
    <row r="676" spans="2:7" ht="12" customHeight="1" x14ac:dyDescent="0.35">
      <c r="B676" s="42"/>
      <c r="G676" s="43"/>
    </row>
    <row r="677" spans="2:7" ht="12" customHeight="1" x14ac:dyDescent="0.35">
      <c r="B677" s="42"/>
      <c r="G677" s="43"/>
    </row>
    <row r="678" spans="2:7" ht="12" customHeight="1" x14ac:dyDescent="0.35">
      <c r="B678" s="42"/>
      <c r="G678" s="43"/>
    </row>
    <row r="679" spans="2:7" ht="12" customHeight="1" x14ac:dyDescent="0.35">
      <c r="B679" s="42"/>
      <c r="G679" s="43"/>
    </row>
    <row r="680" spans="2:7" ht="12" customHeight="1" x14ac:dyDescent="0.35">
      <c r="B680" s="42"/>
      <c r="G680" s="43"/>
    </row>
    <row r="681" spans="2:7" ht="12" customHeight="1" x14ac:dyDescent="0.35">
      <c r="B681" s="42"/>
      <c r="G681" s="43"/>
    </row>
    <row r="682" spans="2:7" ht="12" customHeight="1" x14ac:dyDescent="0.35">
      <c r="B682" s="42"/>
      <c r="G682" s="43"/>
    </row>
    <row r="683" spans="2:7" ht="12" customHeight="1" x14ac:dyDescent="0.35">
      <c r="B683" s="42"/>
      <c r="G683" s="43"/>
    </row>
    <row r="684" spans="2:7" ht="12" customHeight="1" x14ac:dyDescent="0.35">
      <c r="B684" s="42"/>
      <c r="G684" s="43"/>
    </row>
    <row r="685" spans="2:7" ht="12" customHeight="1" x14ac:dyDescent="0.35">
      <c r="B685" s="42"/>
      <c r="G685" s="43"/>
    </row>
    <row r="686" spans="2:7" ht="12" customHeight="1" x14ac:dyDescent="0.35">
      <c r="B686" s="42"/>
      <c r="G686" s="43"/>
    </row>
    <row r="687" spans="2:7" ht="12" customHeight="1" x14ac:dyDescent="0.35">
      <c r="B687" s="42"/>
      <c r="G687" s="43"/>
    </row>
    <row r="688" spans="2:7" ht="12" customHeight="1" x14ac:dyDescent="0.35">
      <c r="B688" s="42"/>
      <c r="G688" s="43"/>
    </row>
    <row r="689" spans="2:7" ht="12" customHeight="1" x14ac:dyDescent="0.35">
      <c r="B689" s="42"/>
      <c r="G689" s="43"/>
    </row>
    <row r="690" spans="2:7" ht="12" customHeight="1" x14ac:dyDescent="0.35">
      <c r="B690" s="42"/>
      <c r="G690" s="43"/>
    </row>
    <row r="691" spans="2:7" ht="12" customHeight="1" x14ac:dyDescent="0.35">
      <c r="B691" s="42"/>
      <c r="G691" s="43"/>
    </row>
    <row r="692" spans="2:7" ht="12" customHeight="1" x14ac:dyDescent="0.35">
      <c r="B692" s="42"/>
      <c r="G692" s="43"/>
    </row>
    <row r="693" spans="2:7" ht="12" customHeight="1" x14ac:dyDescent="0.35">
      <c r="B693" s="42"/>
      <c r="G693" s="43"/>
    </row>
    <row r="694" spans="2:7" ht="12" customHeight="1" x14ac:dyDescent="0.35">
      <c r="B694" s="42"/>
      <c r="G694" s="43"/>
    </row>
    <row r="695" spans="2:7" ht="12" customHeight="1" x14ac:dyDescent="0.35">
      <c r="B695" s="42"/>
      <c r="G695" s="43"/>
    </row>
    <row r="696" spans="2:7" ht="12" customHeight="1" x14ac:dyDescent="0.35">
      <c r="B696" s="42"/>
      <c r="G696" s="43"/>
    </row>
    <row r="697" spans="2:7" ht="12" customHeight="1" x14ac:dyDescent="0.35">
      <c r="B697" s="42"/>
      <c r="G697" s="43"/>
    </row>
    <row r="698" spans="2:7" ht="12" customHeight="1" x14ac:dyDescent="0.35">
      <c r="B698" s="42"/>
      <c r="G698" s="43"/>
    </row>
    <row r="699" spans="2:7" ht="12" customHeight="1" x14ac:dyDescent="0.35">
      <c r="B699" s="42"/>
      <c r="G699" s="43"/>
    </row>
    <row r="700" spans="2:7" ht="12" customHeight="1" x14ac:dyDescent="0.35">
      <c r="B700" s="42"/>
      <c r="G700" s="43"/>
    </row>
    <row r="701" spans="2:7" ht="12" customHeight="1" x14ac:dyDescent="0.35">
      <c r="B701" s="42"/>
      <c r="G701" s="43"/>
    </row>
    <row r="702" spans="2:7" ht="12" customHeight="1" x14ac:dyDescent="0.35">
      <c r="B702" s="42"/>
      <c r="G702" s="43"/>
    </row>
    <row r="703" spans="2:7" ht="12" customHeight="1" x14ac:dyDescent="0.35">
      <c r="B703" s="42"/>
      <c r="G703" s="43"/>
    </row>
    <row r="704" spans="2:7" ht="12" customHeight="1" x14ac:dyDescent="0.35">
      <c r="B704" s="42"/>
      <c r="G704" s="43"/>
    </row>
    <row r="705" spans="2:7" ht="12" customHeight="1" x14ac:dyDescent="0.35">
      <c r="B705" s="42"/>
      <c r="G705" s="43"/>
    </row>
    <row r="706" spans="2:7" ht="12" customHeight="1" x14ac:dyDescent="0.35">
      <c r="B706" s="42"/>
      <c r="G706" s="43"/>
    </row>
    <row r="707" spans="2:7" ht="12" customHeight="1" x14ac:dyDescent="0.35">
      <c r="B707" s="42"/>
      <c r="G707" s="43"/>
    </row>
    <row r="708" spans="2:7" ht="12" customHeight="1" x14ac:dyDescent="0.35">
      <c r="B708" s="42"/>
      <c r="G708" s="43"/>
    </row>
    <row r="709" spans="2:7" ht="12" customHeight="1" x14ac:dyDescent="0.35">
      <c r="B709" s="42"/>
      <c r="G709" s="43"/>
    </row>
    <row r="710" spans="2:7" ht="12" customHeight="1" x14ac:dyDescent="0.35">
      <c r="B710" s="42"/>
      <c r="G710" s="43"/>
    </row>
    <row r="711" spans="2:7" ht="12" customHeight="1" x14ac:dyDescent="0.35">
      <c r="B711" s="42"/>
      <c r="G711" s="43"/>
    </row>
    <row r="712" spans="2:7" ht="12" customHeight="1" x14ac:dyDescent="0.35">
      <c r="B712" s="42"/>
      <c r="G712" s="43"/>
    </row>
    <row r="713" spans="2:7" ht="12" customHeight="1" x14ac:dyDescent="0.35">
      <c r="B713" s="42"/>
      <c r="G713" s="43"/>
    </row>
    <row r="714" spans="2:7" ht="12" customHeight="1" x14ac:dyDescent="0.35">
      <c r="B714" s="42"/>
      <c r="G714" s="43"/>
    </row>
    <row r="715" spans="2:7" ht="12" customHeight="1" x14ac:dyDescent="0.35">
      <c r="B715" s="42"/>
      <c r="G715" s="43"/>
    </row>
    <row r="716" spans="2:7" ht="12" customHeight="1" x14ac:dyDescent="0.35">
      <c r="B716" s="42"/>
      <c r="G716" s="43"/>
    </row>
    <row r="717" spans="2:7" ht="12" customHeight="1" x14ac:dyDescent="0.35">
      <c r="B717" s="42"/>
      <c r="G717" s="43"/>
    </row>
    <row r="718" spans="2:7" ht="12" customHeight="1" x14ac:dyDescent="0.35">
      <c r="B718" s="42"/>
      <c r="G718" s="43"/>
    </row>
    <row r="719" spans="2:7" ht="12" customHeight="1" x14ac:dyDescent="0.35">
      <c r="B719" s="42"/>
      <c r="G719" s="43"/>
    </row>
    <row r="720" spans="2:7" ht="12" customHeight="1" x14ac:dyDescent="0.35">
      <c r="B720" s="42"/>
      <c r="G720" s="43"/>
    </row>
    <row r="721" spans="2:7" ht="12" customHeight="1" x14ac:dyDescent="0.35">
      <c r="B721" s="42"/>
      <c r="G721" s="43"/>
    </row>
    <row r="722" spans="2:7" ht="12" customHeight="1" x14ac:dyDescent="0.35">
      <c r="B722" s="42"/>
      <c r="G722" s="43"/>
    </row>
    <row r="723" spans="2:7" ht="12" customHeight="1" x14ac:dyDescent="0.35">
      <c r="B723" s="42"/>
      <c r="G723" s="43"/>
    </row>
    <row r="724" spans="2:7" ht="12" customHeight="1" x14ac:dyDescent="0.35">
      <c r="B724" s="42"/>
      <c r="G724" s="43"/>
    </row>
    <row r="725" spans="2:7" ht="12" customHeight="1" x14ac:dyDescent="0.35">
      <c r="B725" s="42"/>
      <c r="G725" s="43"/>
    </row>
    <row r="726" spans="2:7" ht="12" customHeight="1" x14ac:dyDescent="0.35">
      <c r="B726" s="42"/>
      <c r="G726" s="43"/>
    </row>
    <row r="727" spans="2:7" ht="12" customHeight="1" x14ac:dyDescent="0.35">
      <c r="B727" s="42"/>
      <c r="G727" s="43"/>
    </row>
    <row r="728" spans="2:7" ht="12" customHeight="1" x14ac:dyDescent="0.35">
      <c r="B728" s="42"/>
      <c r="G728" s="43"/>
    </row>
    <row r="729" spans="2:7" ht="12" customHeight="1" x14ac:dyDescent="0.35">
      <c r="B729" s="42"/>
      <c r="G729" s="43"/>
    </row>
    <row r="730" spans="2:7" ht="12" customHeight="1" x14ac:dyDescent="0.35">
      <c r="B730" s="42"/>
      <c r="G730" s="43"/>
    </row>
    <row r="731" spans="2:7" ht="12" customHeight="1" x14ac:dyDescent="0.35">
      <c r="B731" s="42"/>
      <c r="G731" s="43"/>
    </row>
    <row r="732" spans="2:7" ht="12" customHeight="1" x14ac:dyDescent="0.35">
      <c r="B732" s="42"/>
      <c r="G732" s="43"/>
    </row>
    <row r="733" spans="2:7" ht="12" customHeight="1" x14ac:dyDescent="0.35">
      <c r="B733" s="42"/>
      <c r="G733" s="43"/>
    </row>
    <row r="734" spans="2:7" ht="12" customHeight="1" x14ac:dyDescent="0.35">
      <c r="B734" s="42"/>
      <c r="G734" s="43"/>
    </row>
    <row r="735" spans="2:7" ht="12" customHeight="1" x14ac:dyDescent="0.35">
      <c r="B735" s="42"/>
      <c r="G735" s="43"/>
    </row>
    <row r="736" spans="2:7" ht="12" customHeight="1" x14ac:dyDescent="0.35">
      <c r="B736" s="42"/>
      <c r="G736" s="43"/>
    </row>
    <row r="737" spans="2:7" ht="12" customHeight="1" x14ac:dyDescent="0.35">
      <c r="B737" s="42"/>
      <c r="G737" s="43"/>
    </row>
    <row r="738" spans="2:7" ht="12" customHeight="1" x14ac:dyDescent="0.35">
      <c r="B738" s="42"/>
      <c r="G738" s="43"/>
    </row>
    <row r="739" spans="2:7" ht="12" customHeight="1" x14ac:dyDescent="0.35">
      <c r="B739" s="42"/>
      <c r="G739" s="43"/>
    </row>
    <row r="740" spans="2:7" ht="12" customHeight="1" x14ac:dyDescent="0.35">
      <c r="B740" s="42"/>
      <c r="G740" s="43"/>
    </row>
    <row r="741" spans="2:7" ht="12" customHeight="1" x14ac:dyDescent="0.35">
      <c r="B741" s="42"/>
      <c r="G741" s="43"/>
    </row>
    <row r="742" spans="2:7" ht="12" customHeight="1" x14ac:dyDescent="0.35">
      <c r="B742" s="42"/>
      <c r="G742" s="43"/>
    </row>
    <row r="743" spans="2:7" ht="12" customHeight="1" x14ac:dyDescent="0.35">
      <c r="B743" s="42"/>
      <c r="G743" s="43"/>
    </row>
    <row r="744" spans="2:7" ht="12" customHeight="1" x14ac:dyDescent="0.35">
      <c r="B744" s="42"/>
      <c r="G744" s="43"/>
    </row>
    <row r="745" spans="2:7" ht="12" customHeight="1" x14ac:dyDescent="0.35">
      <c r="B745" s="42"/>
      <c r="G745" s="43"/>
    </row>
    <row r="746" spans="2:7" ht="12" customHeight="1" x14ac:dyDescent="0.35">
      <c r="B746" s="42"/>
      <c r="G746" s="43"/>
    </row>
    <row r="747" spans="2:7" ht="12" customHeight="1" x14ac:dyDescent="0.35">
      <c r="B747" s="42"/>
      <c r="G747" s="43"/>
    </row>
    <row r="748" spans="2:7" ht="12" customHeight="1" x14ac:dyDescent="0.35">
      <c r="B748" s="42"/>
      <c r="G748" s="43"/>
    </row>
    <row r="749" spans="2:7" ht="12" customHeight="1" x14ac:dyDescent="0.35">
      <c r="B749" s="42"/>
      <c r="G749" s="43"/>
    </row>
    <row r="750" spans="2:7" ht="12" customHeight="1" x14ac:dyDescent="0.35">
      <c r="B750" s="42"/>
      <c r="G750" s="43"/>
    </row>
    <row r="751" spans="2:7" ht="12" customHeight="1" x14ac:dyDescent="0.35">
      <c r="B751" s="42"/>
      <c r="G751" s="43"/>
    </row>
    <row r="752" spans="2:7" ht="12" customHeight="1" x14ac:dyDescent="0.35">
      <c r="B752" s="42"/>
      <c r="G752" s="43"/>
    </row>
    <row r="753" spans="2:7" ht="12" customHeight="1" x14ac:dyDescent="0.35">
      <c r="B753" s="42"/>
      <c r="G753" s="43"/>
    </row>
    <row r="754" spans="2:7" ht="12" customHeight="1" x14ac:dyDescent="0.35">
      <c r="B754" s="42"/>
      <c r="G754" s="43"/>
    </row>
    <row r="755" spans="2:7" ht="12" customHeight="1" x14ac:dyDescent="0.35">
      <c r="B755" s="42"/>
      <c r="G755" s="43"/>
    </row>
    <row r="756" spans="2:7" ht="12" customHeight="1" x14ac:dyDescent="0.35">
      <c r="B756" s="42"/>
      <c r="G756" s="43"/>
    </row>
    <row r="757" spans="2:7" ht="12" customHeight="1" x14ac:dyDescent="0.35">
      <c r="B757" s="42"/>
      <c r="G757" s="43"/>
    </row>
    <row r="758" spans="2:7" ht="12" customHeight="1" x14ac:dyDescent="0.35">
      <c r="B758" s="42"/>
      <c r="G758" s="43"/>
    </row>
    <row r="759" spans="2:7" ht="12" customHeight="1" x14ac:dyDescent="0.35">
      <c r="B759" s="42"/>
      <c r="G759" s="43"/>
    </row>
    <row r="760" spans="2:7" ht="12" customHeight="1" x14ac:dyDescent="0.35">
      <c r="B760" s="42"/>
      <c r="G760" s="43"/>
    </row>
    <row r="761" spans="2:7" ht="12" customHeight="1" x14ac:dyDescent="0.35">
      <c r="B761" s="42"/>
      <c r="G761" s="43"/>
    </row>
    <row r="762" spans="2:7" ht="12" customHeight="1" x14ac:dyDescent="0.35">
      <c r="B762" s="42"/>
      <c r="G762" s="43"/>
    </row>
    <row r="763" spans="2:7" ht="12" customHeight="1" x14ac:dyDescent="0.35">
      <c r="B763" s="42"/>
      <c r="G763" s="43"/>
    </row>
    <row r="764" spans="2:7" ht="12" customHeight="1" x14ac:dyDescent="0.35">
      <c r="B764" s="42"/>
      <c r="G764" s="43"/>
    </row>
    <row r="765" spans="2:7" ht="12" customHeight="1" x14ac:dyDescent="0.35">
      <c r="B765" s="42"/>
      <c r="G765" s="43"/>
    </row>
    <row r="766" spans="2:7" ht="12" customHeight="1" x14ac:dyDescent="0.35">
      <c r="B766" s="42"/>
      <c r="G766" s="43"/>
    </row>
    <row r="767" spans="2:7" ht="12" customHeight="1" x14ac:dyDescent="0.35">
      <c r="B767" s="42"/>
      <c r="G767" s="43"/>
    </row>
    <row r="768" spans="2:7" ht="12" customHeight="1" x14ac:dyDescent="0.35">
      <c r="B768" s="42"/>
      <c r="G768" s="43"/>
    </row>
    <row r="769" spans="2:7" ht="12" customHeight="1" x14ac:dyDescent="0.35">
      <c r="B769" s="42"/>
      <c r="G769" s="43"/>
    </row>
    <row r="770" spans="2:7" ht="12" customHeight="1" x14ac:dyDescent="0.35">
      <c r="B770" s="42"/>
      <c r="G770" s="43"/>
    </row>
    <row r="771" spans="2:7" ht="12" customHeight="1" x14ac:dyDescent="0.35">
      <c r="B771" s="42"/>
      <c r="G771" s="43"/>
    </row>
    <row r="772" spans="2:7" ht="12" customHeight="1" x14ac:dyDescent="0.35">
      <c r="B772" s="42"/>
      <c r="G772" s="43"/>
    </row>
    <row r="773" spans="2:7" ht="12" customHeight="1" x14ac:dyDescent="0.35">
      <c r="B773" s="42"/>
      <c r="G773" s="43"/>
    </row>
    <row r="774" spans="2:7" ht="12" customHeight="1" x14ac:dyDescent="0.35">
      <c r="B774" s="42"/>
      <c r="G774" s="43"/>
    </row>
    <row r="775" spans="2:7" ht="12" customHeight="1" x14ac:dyDescent="0.35">
      <c r="B775" s="42"/>
      <c r="G775" s="43"/>
    </row>
    <row r="776" spans="2:7" ht="12" customHeight="1" x14ac:dyDescent="0.35">
      <c r="B776" s="42"/>
      <c r="G776" s="43"/>
    </row>
    <row r="777" spans="2:7" ht="12" customHeight="1" x14ac:dyDescent="0.35">
      <c r="B777" s="42"/>
      <c r="G777" s="43"/>
    </row>
    <row r="778" spans="2:7" ht="12" customHeight="1" x14ac:dyDescent="0.35">
      <c r="B778" s="42"/>
      <c r="G778" s="43"/>
    </row>
    <row r="779" spans="2:7" ht="12" customHeight="1" x14ac:dyDescent="0.35">
      <c r="B779" s="42"/>
      <c r="G779" s="43"/>
    </row>
    <row r="780" spans="2:7" ht="12" customHeight="1" x14ac:dyDescent="0.35">
      <c r="B780" s="42"/>
      <c r="G780" s="43"/>
    </row>
    <row r="781" spans="2:7" ht="12" customHeight="1" x14ac:dyDescent="0.35">
      <c r="B781" s="42"/>
      <c r="G781" s="43"/>
    </row>
    <row r="782" spans="2:7" ht="12" customHeight="1" x14ac:dyDescent="0.35">
      <c r="B782" s="42"/>
      <c r="G782" s="43"/>
    </row>
    <row r="783" spans="2:7" ht="12" customHeight="1" x14ac:dyDescent="0.35">
      <c r="B783" s="42"/>
      <c r="G783" s="43"/>
    </row>
    <row r="784" spans="2:7" ht="12" customHeight="1" x14ac:dyDescent="0.35">
      <c r="B784" s="42"/>
      <c r="G784" s="43"/>
    </row>
    <row r="785" spans="2:7" ht="12" customHeight="1" x14ac:dyDescent="0.35">
      <c r="B785" s="42"/>
      <c r="G785" s="43"/>
    </row>
    <row r="786" spans="2:7" ht="12" customHeight="1" x14ac:dyDescent="0.35">
      <c r="B786" s="42"/>
      <c r="G786" s="43"/>
    </row>
    <row r="787" spans="2:7" ht="12" customHeight="1" x14ac:dyDescent="0.35">
      <c r="B787" s="42"/>
      <c r="G787" s="43"/>
    </row>
    <row r="788" spans="2:7" ht="12" customHeight="1" x14ac:dyDescent="0.35">
      <c r="B788" s="42"/>
      <c r="G788" s="43"/>
    </row>
    <row r="789" spans="2:7" ht="12" customHeight="1" x14ac:dyDescent="0.35">
      <c r="B789" s="42"/>
      <c r="G789" s="43"/>
    </row>
    <row r="790" spans="2:7" ht="12" customHeight="1" x14ac:dyDescent="0.35">
      <c r="B790" s="42"/>
      <c r="G790" s="43"/>
    </row>
    <row r="791" spans="2:7" ht="12" customHeight="1" x14ac:dyDescent="0.35">
      <c r="B791" s="42"/>
      <c r="G791" s="43"/>
    </row>
    <row r="792" spans="2:7" ht="12" customHeight="1" x14ac:dyDescent="0.35">
      <c r="B792" s="42"/>
      <c r="G792" s="43"/>
    </row>
    <row r="793" spans="2:7" ht="12" customHeight="1" x14ac:dyDescent="0.35">
      <c r="B793" s="42"/>
      <c r="G793" s="43"/>
    </row>
    <row r="794" spans="2:7" ht="12" customHeight="1" x14ac:dyDescent="0.35">
      <c r="B794" s="42"/>
      <c r="G794" s="43"/>
    </row>
    <row r="795" spans="2:7" ht="12" customHeight="1" x14ac:dyDescent="0.35">
      <c r="B795" s="42"/>
      <c r="G795" s="43"/>
    </row>
    <row r="796" spans="2:7" ht="12" customHeight="1" x14ac:dyDescent="0.35">
      <c r="B796" s="42"/>
      <c r="G796" s="43"/>
    </row>
    <row r="797" spans="2:7" ht="12" customHeight="1" x14ac:dyDescent="0.35">
      <c r="B797" s="42"/>
      <c r="G797" s="43"/>
    </row>
    <row r="798" spans="2:7" ht="12" customHeight="1" x14ac:dyDescent="0.35">
      <c r="B798" s="42"/>
      <c r="G798" s="43"/>
    </row>
    <row r="799" spans="2:7" ht="12" customHeight="1" x14ac:dyDescent="0.35">
      <c r="B799" s="42"/>
      <c r="G799" s="43"/>
    </row>
    <row r="800" spans="2:7" ht="12" customHeight="1" x14ac:dyDescent="0.35">
      <c r="B800" s="42"/>
      <c r="G800" s="43"/>
    </row>
    <row r="801" spans="2:7" ht="12" customHeight="1" x14ac:dyDescent="0.35">
      <c r="B801" s="42"/>
      <c r="G801" s="43"/>
    </row>
    <row r="802" spans="2:7" ht="12" customHeight="1" x14ac:dyDescent="0.35">
      <c r="B802" s="42"/>
      <c r="G802" s="43"/>
    </row>
    <row r="803" spans="2:7" ht="12" customHeight="1" x14ac:dyDescent="0.35">
      <c r="B803" s="42"/>
      <c r="G803" s="43"/>
    </row>
    <row r="804" spans="2:7" ht="12" customHeight="1" x14ac:dyDescent="0.35">
      <c r="B804" s="42"/>
      <c r="G804" s="43"/>
    </row>
    <row r="805" spans="2:7" ht="12" customHeight="1" x14ac:dyDescent="0.35">
      <c r="B805" s="42"/>
      <c r="G805" s="43"/>
    </row>
    <row r="806" spans="2:7" ht="12" customHeight="1" x14ac:dyDescent="0.35">
      <c r="B806" s="42"/>
      <c r="G806" s="43"/>
    </row>
    <row r="807" spans="2:7" ht="12" customHeight="1" x14ac:dyDescent="0.35">
      <c r="B807" s="42"/>
      <c r="G807" s="43"/>
    </row>
    <row r="808" spans="2:7" ht="12" customHeight="1" x14ac:dyDescent="0.35">
      <c r="B808" s="42"/>
      <c r="G808" s="43"/>
    </row>
    <row r="809" spans="2:7" ht="12" customHeight="1" x14ac:dyDescent="0.35">
      <c r="B809" s="42"/>
      <c r="G809" s="43"/>
    </row>
    <row r="810" spans="2:7" ht="12" customHeight="1" x14ac:dyDescent="0.35">
      <c r="B810" s="42"/>
      <c r="G810" s="43"/>
    </row>
    <row r="811" spans="2:7" ht="12" customHeight="1" x14ac:dyDescent="0.35">
      <c r="B811" s="42"/>
      <c r="G811" s="43"/>
    </row>
    <row r="812" spans="2:7" ht="12" customHeight="1" x14ac:dyDescent="0.35">
      <c r="B812" s="42"/>
      <c r="G812" s="43"/>
    </row>
    <row r="813" spans="2:7" ht="12" customHeight="1" x14ac:dyDescent="0.35">
      <c r="B813" s="42"/>
      <c r="G813" s="43"/>
    </row>
    <row r="814" spans="2:7" ht="12" customHeight="1" x14ac:dyDescent="0.35">
      <c r="B814" s="42"/>
      <c r="G814" s="43"/>
    </row>
    <row r="815" spans="2:7" ht="12" customHeight="1" x14ac:dyDescent="0.35">
      <c r="B815" s="42"/>
      <c r="G815" s="43"/>
    </row>
    <row r="816" spans="2:7" ht="12" customHeight="1" x14ac:dyDescent="0.35">
      <c r="B816" s="42"/>
      <c r="G816" s="43"/>
    </row>
    <row r="817" spans="2:7" ht="12" customHeight="1" x14ac:dyDescent="0.35">
      <c r="B817" s="42"/>
      <c r="G817" s="43"/>
    </row>
    <row r="818" spans="2:7" ht="12" customHeight="1" x14ac:dyDescent="0.35">
      <c r="B818" s="42"/>
      <c r="G818" s="43"/>
    </row>
    <row r="819" spans="2:7" ht="12" customHeight="1" x14ac:dyDescent="0.35">
      <c r="B819" s="42"/>
      <c r="G819" s="43"/>
    </row>
    <row r="820" spans="2:7" ht="12" customHeight="1" x14ac:dyDescent="0.35">
      <c r="B820" s="42"/>
      <c r="G820" s="43"/>
    </row>
    <row r="821" spans="2:7" ht="12" customHeight="1" x14ac:dyDescent="0.35">
      <c r="B821" s="42"/>
      <c r="G821" s="43"/>
    </row>
    <row r="822" spans="2:7" ht="12" customHeight="1" x14ac:dyDescent="0.35">
      <c r="B822" s="42"/>
      <c r="G822" s="43"/>
    </row>
    <row r="823" spans="2:7" ht="12" customHeight="1" x14ac:dyDescent="0.35">
      <c r="B823" s="42"/>
      <c r="G823" s="43"/>
    </row>
    <row r="824" spans="2:7" ht="12" customHeight="1" x14ac:dyDescent="0.35">
      <c r="B824" s="42"/>
      <c r="G824" s="43"/>
    </row>
    <row r="825" spans="2:7" ht="12" customHeight="1" x14ac:dyDescent="0.35">
      <c r="B825" s="42"/>
      <c r="G825" s="43"/>
    </row>
    <row r="826" spans="2:7" ht="12" customHeight="1" x14ac:dyDescent="0.35">
      <c r="B826" s="42"/>
      <c r="G826" s="43"/>
    </row>
    <row r="827" spans="2:7" ht="12" customHeight="1" x14ac:dyDescent="0.35">
      <c r="B827" s="42"/>
      <c r="G827" s="43"/>
    </row>
    <row r="828" spans="2:7" ht="12" customHeight="1" x14ac:dyDescent="0.35">
      <c r="B828" s="42"/>
      <c r="G828" s="43"/>
    </row>
    <row r="829" spans="2:7" ht="12" customHeight="1" x14ac:dyDescent="0.35">
      <c r="B829" s="42"/>
      <c r="G829" s="43"/>
    </row>
    <row r="830" spans="2:7" ht="12" customHeight="1" x14ac:dyDescent="0.35">
      <c r="B830" s="42"/>
      <c r="G830" s="43"/>
    </row>
    <row r="831" spans="2:7" ht="12" customHeight="1" x14ac:dyDescent="0.35">
      <c r="B831" s="42"/>
      <c r="G831" s="43"/>
    </row>
    <row r="832" spans="2:7" ht="12" customHeight="1" x14ac:dyDescent="0.35">
      <c r="B832" s="42"/>
      <c r="G832" s="43"/>
    </row>
    <row r="833" spans="2:7" ht="12" customHeight="1" x14ac:dyDescent="0.35">
      <c r="B833" s="42"/>
      <c r="G833" s="43"/>
    </row>
    <row r="834" spans="2:7" ht="12" customHeight="1" x14ac:dyDescent="0.35">
      <c r="B834" s="42"/>
      <c r="G834" s="43"/>
    </row>
    <row r="835" spans="2:7" ht="12" customHeight="1" x14ac:dyDescent="0.35">
      <c r="B835" s="42"/>
      <c r="G835" s="43"/>
    </row>
    <row r="836" spans="2:7" ht="12" customHeight="1" x14ac:dyDescent="0.35">
      <c r="B836" s="42"/>
      <c r="G836" s="43"/>
    </row>
    <row r="837" spans="2:7" ht="12" customHeight="1" x14ac:dyDescent="0.35">
      <c r="B837" s="42"/>
      <c r="G837" s="43"/>
    </row>
    <row r="838" spans="2:7" ht="12" customHeight="1" x14ac:dyDescent="0.35">
      <c r="B838" s="42"/>
      <c r="G838" s="43"/>
    </row>
    <row r="839" spans="2:7" ht="12" customHeight="1" x14ac:dyDescent="0.35">
      <c r="B839" s="42"/>
      <c r="G839" s="43"/>
    </row>
    <row r="840" spans="2:7" ht="12" customHeight="1" x14ac:dyDescent="0.35">
      <c r="B840" s="42"/>
      <c r="G840" s="43"/>
    </row>
    <row r="841" spans="2:7" ht="12" customHeight="1" x14ac:dyDescent="0.35">
      <c r="B841" s="42"/>
      <c r="G841" s="43"/>
    </row>
    <row r="842" spans="2:7" ht="12" customHeight="1" x14ac:dyDescent="0.35">
      <c r="B842" s="42"/>
      <c r="G842" s="43"/>
    </row>
    <row r="843" spans="2:7" ht="12" customHeight="1" x14ac:dyDescent="0.35">
      <c r="B843" s="42"/>
      <c r="G843" s="43"/>
    </row>
    <row r="844" spans="2:7" ht="12" customHeight="1" x14ac:dyDescent="0.35">
      <c r="B844" s="42"/>
      <c r="G844" s="43"/>
    </row>
    <row r="845" spans="2:7" ht="12" customHeight="1" x14ac:dyDescent="0.35">
      <c r="B845" s="42"/>
      <c r="G845" s="43"/>
    </row>
    <row r="846" spans="2:7" ht="12" customHeight="1" x14ac:dyDescent="0.35">
      <c r="B846" s="42"/>
      <c r="G846" s="43"/>
    </row>
    <row r="847" spans="2:7" ht="12" customHeight="1" x14ac:dyDescent="0.35">
      <c r="B847" s="42"/>
      <c r="G847" s="43"/>
    </row>
    <row r="848" spans="2:7" ht="12" customHeight="1" x14ac:dyDescent="0.35">
      <c r="B848" s="42"/>
      <c r="G848" s="43"/>
    </row>
    <row r="849" spans="2:7" ht="12" customHeight="1" x14ac:dyDescent="0.35">
      <c r="B849" s="42"/>
      <c r="G849" s="43"/>
    </row>
    <row r="850" spans="2:7" ht="12" customHeight="1" x14ac:dyDescent="0.35">
      <c r="B850" s="42"/>
      <c r="G850" s="43"/>
    </row>
    <row r="851" spans="2:7" ht="12" customHeight="1" x14ac:dyDescent="0.35">
      <c r="B851" s="42"/>
      <c r="G851" s="43"/>
    </row>
    <row r="852" spans="2:7" ht="12" customHeight="1" x14ac:dyDescent="0.35">
      <c r="B852" s="42"/>
      <c r="G852" s="43"/>
    </row>
    <row r="853" spans="2:7" ht="12" customHeight="1" x14ac:dyDescent="0.35">
      <c r="B853" s="42"/>
      <c r="G853" s="43"/>
    </row>
    <row r="854" spans="2:7" ht="12" customHeight="1" x14ac:dyDescent="0.35">
      <c r="B854" s="42"/>
      <c r="G854" s="43"/>
    </row>
    <row r="855" spans="2:7" ht="12" customHeight="1" x14ac:dyDescent="0.35">
      <c r="B855" s="42"/>
      <c r="G855" s="43"/>
    </row>
    <row r="856" spans="2:7" ht="12" customHeight="1" x14ac:dyDescent="0.35">
      <c r="B856" s="42"/>
      <c r="G856" s="43"/>
    </row>
    <row r="857" spans="2:7" ht="12" customHeight="1" x14ac:dyDescent="0.35">
      <c r="B857" s="42"/>
      <c r="G857" s="43"/>
    </row>
    <row r="858" spans="2:7" ht="12" customHeight="1" x14ac:dyDescent="0.35">
      <c r="B858" s="42"/>
      <c r="G858" s="43"/>
    </row>
    <row r="859" spans="2:7" ht="12" customHeight="1" x14ac:dyDescent="0.35">
      <c r="B859" s="42"/>
      <c r="G859" s="43"/>
    </row>
    <row r="860" spans="2:7" ht="12" customHeight="1" x14ac:dyDescent="0.35">
      <c r="B860" s="42"/>
      <c r="G860" s="43"/>
    </row>
    <row r="861" spans="2:7" ht="12" customHeight="1" x14ac:dyDescent="0.35">
      <c r="B861" s="42"/>
      <c r="G861" s="43"/>
    </row>
    <row r="862" spans="2:7" ht="12" customHeight="1" x14ac:dyDescent="0.35">
      <c r="B862" s="42"/>
      <c r="G862" s="43"/>
    </row>
    <row r="863" spans="2:7" ht="12" customHeight="1" x14ac:dyDescent="0.35">
      <c r="B863" s="42"/>
      <c r="G863" s="43"/>
    </row>
    <row r="864" spans="2:7" ht="12" customHeight="1" x14ac:dyDescent="0.35">
      <c r="B864" s="42"/>
      <c r="G864" s="43"/>
    </row>
    <row r="865" spans="2:7" ht="12" customHeight="1" x14ac:dyDescent="0.35">
      <c r="B865" s="42"/>
      <c r="G865" s="43"/>
    </row>
    <row r="866" spans="2:7" ht="12" customHeight="1" x14ac:dyDescent="0.35">
      <c r="B866" s="42"/>
      <c r="G866" s="43"/>
    </row>
    <row r="867" spans="2:7" ht="12" customHeight="1" x14ac:dyDescent="0.35">
      <c r="B867" s="42"/>
      <c r="G867" s="43"/>
    </row>
    <row r="868" spans="2:7" ht="12" customHeight="1" x14ac:dyDescent="0.35">
      <c r="B868" s="42"/>
      <c r="G868" s="43"/>
    </row>
    <row r="869" spans="2:7" ht="12" customHeight="1" x14ac:dyDescent="0.35">
      <c r="B869" s="42"/>
      <c r="G869" s="43"/>
    </row>
    <row r="870" spans="2:7" ht="12" customHeight="1" x14ac:dyDescent="0.35">
      <c r="B870" s="42"/>
      <c r="G870" s="43"/>
    </row>
    <row r="871" spans="2:7" ht="12" customHeight="1" x14ac:dyDescent="0.35">
      <c r="B871" s="42"/>
      <c r="G871" s="43"/>
    </row>
    <row r="872" spans="2:7" ht="12" customHeight="1" x14ac:dyDescent="0.35">
      <c r="B872" s="42"/>
      <c r="G872" s="43"/>
    </row>
    <row r="873" spans="2:7" ht="12" customHeight="1" x14ac:dyDescent="0.35">
      <c r="B873" s="42"/>
      <c r="G873" s="43"/>
    </row>
    <row r="874" spans="2:7" ht="12" customHeight="1" x14ac:dyDescent="0.35">
      <c r="B874" s="42"/>
      <c r="G874" s="43"/>
    </row>
    <row r="875" spans="2:7" ht="12" customHeight="1" x14ac:dyDescent="0.35">
      <c r="B875" s="42"/>
      <c r="G875" s="43"/>
    </row>
    <row r="876" spans="2:7" ht="12" customHeight="1" x14ac:dyDescent="0.35">
      <c r="B876" s="42"/>
      <c r="G876" s="43"/>
    </row>
    <row r="877" spans="2:7" ht="12" customHeight="1" x14ac:dyDescent="0.35">
      <c r="B877" s="42"/>
      <c r="G877" s="43"/>
    </row>
    <row r="878" spans="2:7" ht="12" customHeight="1" x14ac:dyDescent="0.35">
      <c r="B878" s="42"/>
      <c r="G878" s="43"/>
    </row>
    <row r="879" spans="2:7" ht="12" customHeight="1" x14ac:dyDescent="0.35">
      <c r="B879" s="42"/>
      <c r="G879" s="43"/>
    </row>
    <row r="880" spans="2:7" ht="12" customHeight="1" x14ac:dyDescent="0.35">
      <c r="B880" s="42"/>
      <c r="G880" s="43"/>
    </row>
    <row r="881" spans="2:7" ht="12" customHeight="1" x14ac:dyDescent="0.35">
      <c r="B881" s="42"/>
      <c r="G881" s="43"/>
    </row>
    <row r="882" spans="2:7" ht="12" customHeight="1" x14ac:dyDescent="0.35">
      <c r="B882" s="42"/>
      <c r="G882" s="43"/>
    </row>
    <row r="883" spans="2:7" ht="12" customHeight="1" x14ac:dyDescent="0.35">
      <c r="B883" s="42"/>
      <c r="G883" s="43"/>
    </row>
    <row r="884" spans="2:7" ht="12" customHeight="1" x14ac:dyDescent="0.35">
      <c r="B884" s="42"/>
      <c r="G884" s="43"/>
    </row>
    <row r="885" spans="2:7" ht="12" customHeight="1" x14ac:dyDescent="0.35">
      <c r="B885" s="42"/>
      <c r="G885" s="43"/>
    </row>
    <row r="886" spans="2:7" ht="12" customHeight="1" x14ac:dyDescent="0.35">
      <c r="B886" s="42"/>
      <c r="G886" s="43"/>
    </row>
    <row r="887" spans="2:7" ht="12" customHeight="1" x14ac:dyDescent="0.35">
      <c r="B887" s="42"/>
      <c r="G887" s="43"/>
    </row>
    <row r="888" spans="2:7" ht="12" customHeight="1" x14ac:dyDescent="0.35">
      <c r="B888" s="42"/>
      <c r="G888" s="43"/>
    </row>
    <row r="889" spans="2:7" ht="12" customHeight="1" x14ac:dyDescent="0.35">
      <c r="B889" s="42"/>
      <c r="G889" s="43"/>
    </row>
    <row r="890" spans="2:7" ht="12" customHeight="1" x14ac:dyDescent="0.35">
      <c r="B890" s="42"/>
      <c r="G890" s="43"/>
    </row>
    <row r="891" spans="2:7" ht="12" customHeight="1" x14ac:dyDescent="0.35">
      <c r="B891" s="42"/>
      <c r="G891" s="43"/>
    </row>
    <row r="892" spans="2:7" ht="12" customHeight="1" x14ac:dyDescent="0.35">
      <c r="B892" s="42"/>
      <c r="G892" s="43"/>
    </row>
    <row r="893" spans="2:7" ht="12" customHeight="1" x14ac:dyDescent="0.35">
      <c r="B893" s="42"/>
      <c r="G893" s="43"/>
    </row>
    <row r="894" spans="2:7" ht="12" customHeight="1" x14ac:dyDescent="0.35">
      <c r="B894" s="42"/>
      <c r="G894" s="43"/>
    </row>
    <row r="895" spans="2:7" ht="12" customHeight="1" x14ac:dyDescent="0.35">
      <c r="B895" s="42"/>
      <c r="G895" s="43"/>
    </row>
    <row r="896" spans="2:7" ht="12" customHeight="1" x14ac:dyDescent="0.35">
      <c r="B896" s="42"/>
      <c r="G896" s="43"/>
    </row>
    <row r="897" spans="2:7" ht="12" customHeight="1" x14ac:dyDescent="0.35">
      <c r="B897" s="42"/>
      <c r="G897" s="43"/>
    </row>
    <row r="898" spans="2:7" ht="12" customHeight="1" x14ac:dyDescent="0.35">
      <c r="B898" s="42"/>
      <c r="G898" s="43"/>
    </row>
    <row r="899" spans="2:7" ht="12" customHeight="1" x14ac:dyDescent="0.35">
      <c r="B899" s="42"/>
      <c r="G899" s="43"/>
    </row>
    <row r="900" spans="2:7" ht="12" customHeight="1" x14ac:dyDescent="0.35">
      <c r="B900" s="42"/>
      <c r="G900" s="43"/>
    </row>
    <row r="901" spans="2:7" ht="12" customHeight="1" x14ac:dyDescent="0.35">
      <c r="B901" s="42"/>
      <c r="G901" s="43"/>
    </row>
    <row r="902" spans="2:7" ht="12" customHeight="1" x14ac:dyDescent="0.35">
      <c r="B902" s="42"/>
      <c r="G902" s="43"/>
    </row>
    <row r="903" spans="2:7" ht="12" customHeight="1" x14ac:dyDescent="0.35">
      <c r="B903" s="42"/>
      <c r="G903" s="43"/>
    </row>
    <row r="904" spans="2:7" ht="12" customHeight="1" x14ac:dyDescent="0.35">
      <c r="B904" s="42"/>
      <c r="G904" s="43"/>
    </row>
    <row r="905" spans="2:7" ht="12" customHeight="1" x14ac:dyDescent="0.35">
      <c r="B905" s="42"/>
      <c r="G905" s="43"/>
    </row>
    <row r="906" spans="2:7" ht="12" customHeight="1" x14ac:dyDescent="0.35">
      <c r="B906" s="42"/>
      <c r="G906" s="43"/>
    </row>
    <row r="907" spans="2:7" ht="12" customHeight="1" x14ac:dyDescent="0.35">
      <c r="B907" s="42"/>
      <c r="G907" s="43"/>
    </row>
    <row r="908" spans="2:7" ht="12" customHeight="1" x14ac:dyDescent="0.35">
      <c r="B908" s="42"/>
      <c r="G908" s="43"/>
    </row>
    <row r="909" spans="2:7" ht="12" customHeight="1" x14ac:dyDescent="0.35">
      <c r="B909" s="42"/>
      <c r="G909" s="43"/>
    </row>
    <row r="910" spans="2:7" ht="12" customHeight="1" x14ac:dyDescent="0.35">
      <c r="B910" s="42"/>
      <c r="G910" s="43"/>
    </row>
    <row r="911" spans="2:7" ht="12" customHeight="1" x14ac:dyDescent="0.35">
      <c r="B911" s="42"/>
      <c r="G911" s="43"/>
    </row>
    <row r="912" spans="2:7" ht="12" customHeight="1" x14ac:dyDescent="0.35">
      <c r="B912" s="42"/>
      <c r="G912" s="43"/>
    </row>
    <row r="913" spans="2:7" ht="12" customHeight="1" x14ac:dyDescent="0.35">
      <c r="B913" s="42"/>
      <c r="G913" s="43"/>
    </row>
    <row r="914" spans="2:7" ht="12" customHeight="1" x14ac:dyDescent="0.35">
      <c r="B914" s="42"/>
      <c r="G914" s="43"/>
    </row>
    <row r="915" spans="2:7" ht="12" customHeight="1" x14ac:dyDescent="0.35">
      <c r="B915" s="42"/>
      <c r="G915" s="43"/>
    </row>
    <row r="916" spans="2:7" ht="12" customHeight="1" x14ac:dyDescent="0.35">
      <c r="B916" s="42"/>
      <c r="G916" s="43"/>
    </row>
    <row r="917" spans="2:7" ht="12" customHeight="1" x14ac:dyDescent="0.35">
      <c r="B917" s="42"/>
      <c r="G917" s="43"/>
    </row>
    <row r="918" spans="2:7" ht="12" customHeight="1" x14ac:dyDescent="0.35">
      <c r="B918" s="42"/>
      <c r="G918" s="43"/>
    </row>
    <row r="919" spans="2:7" ht="12" customHeight="1" x14ac:dyDescent="0.35">
      <c r="B919" s="42"/>
      <c r="G919" s="43"/>
    </row>
    <row r="920" spans="2:7" ht="12" customHeight="1" x14ac:dyDescent="0.35">
      <c r="B920" s="42"/>
      <c r="G920" s="43"/>
    </row>
    <row r="921" spans="2:7" ht="12" customHeight="1" x14ac:dyDescent="0.35">
      <c r="B921" s="42"/>
      <c r="G921" s="43"/>
    </row>
    <row r="922" spans="2:7" ht="12" customHeight="1" x14ac:dyDescent="0.35">
      <c r="B922" s="42"/>
      <c r="G922" s="43"/>
    </row>
    <row r="923" spans="2:7" ht="12" customHeight="1" x14ac:dyDescent="0.35">
      <c r="B923" s="42"/>
      <c r="G923" s="43"/>
    </row>
    <row r="924" spans="2:7" ht="12" customHeight="1" x14ac:dyDescent="0.35">
      <c r="B924" s="42"/>
      <c r="G924" s="43"/>
    </row>
    <row r="925" spans="2:7" ht="12" customHeight="1" x14ac:dyDescent="0.35">
      <c r="B925" s="42"/>
      <c r="G925" s="43"/>
    </row>
    <row r="926" spans="2:7" ht="12" customHeight="1" x14ac:dyDescent="0.35">
      <c r="B926" s="42"/>
      <c r="G926" s="43"/>
    </row>
    <row r="927" spans="2:7" ht="12" customHeight="1" x14ac:dyDescent="0.35">
      <c r="B927" s="42"/>
      <c r="G927" s="43"/>
    </row>
    <row r="928" spans="2:7" ht="12" customHeight="1" x14ac:dyDescent="0.35">
      <c r="B928" s="42"/>
      <c r="G928" s="43"/>
    </row>
    <row r="929" spans="2:7" ht="12" customHeight="1" x14ac:dyDescent="0.35">
      <c r="B929" s="42"/>
      <c r="G929" s="43"/>
    </row>
    <row r="930" spans="2:7" ht="12" customHeight="1" x14ac:dyDescent="0.35">
      <c r="B930" s="42"/>
      <c r="G930" s="43"/>
    </row>
    <row r="931" spans="2:7" ht="12" customHeight="1" x14ac:dyDescent="0.35">
      <c r="B931" s="42"/>
      <c r="G931" s="43"/>
    </row>
    <row r="932" spans="2:7" ht="12" customHeight="1" x14ac:dyDescent="0.35">
      <c r="B932" s="42"/>
      <c r="G932" s="43"/>
    </row>
    <row r="933" spans="2:7" ht="12" customHeight="1" x14ac:dyDescent="0.35">
      <c r="B933" s="42"/>
      <c r="G933" s="43"/>
    </row>
    <row r="934" spans="2:7" ht="12" customHeight="1" x14ac:dyDescent="0.35">
      <c r="B934" s="42"/>
      <c r="G934" s="43"/>
    </row>
    <row r="935" spans="2:7" ht="12" customHeight="1" x14ac:dyDescent="0.35">
      <c r="B935" s="42"/>
      <c r="G935" s="43"/>
    </row>
    <row r="936" spans="2:7" ht="12" customHeight="1" x14ac:dyDescent="0.35">
      <c r="B936" s="42"/>
      <c r="G936" s="43"/>
    </row>
    <row r="937" spans="2:7" ht="12" customHeight="1" x14ac:dyDescent="0.35">
      <c r="B937" s="42"/>
      <c r="G937" s="43"/>
    </row>
    <row r="938" spans="2:7" ht="12" customHeight="1" x14ac:dyDescent="0.35">
      <c r="B938" s="42"/>
      <c r="G938" s="43"/>
    </row>
    <row r="939" spans="2:7" ht="12" customHeight="1" x14ac:dyDescent="0.35">
      <c r="B939" s="42"/>
      <c r="G939" s="43"/>
    </row>
    <row r="940" spans="2:7" ht="12" customHeight="1" x14ac:dyDescent="0.35">
      <c r="B940" s="42"/>
      <c r="G940" s="43"/>
    </row>
    <row r="941" spans="2:7" ht="12" customHeight="1" x14ac:dyDescent="0.35">
      <c r="B941" s="42"/>
      <c r="G941" s="43"/>
    </row>
    <row r="942" spans="2:7" ht="12" customHeight="1" x14ac:dyDescent="0.35">
      <c r="B942" s="42"/>
      <c r="G942" s="43"/>
    </row>
    <row r="943" spans="2:7" ht="12" customHeight="1" x14ac:dyDescent="0.35">
      <c r="B943" s="42"/>
      <c r="G943" s="43"/>
    </row>
    <row r="944" spans="2:7" ht="12" customHeight="1" x14ac:dyDescent="0.35">
      <c r="B944" s="42"/>
      <c r="G944" s="43"/>
    </row>
    <row r="945" spans="2:7" ht="12" customHeight="1" x14ac:dyDescent="0.35">
      <c r="B945" s="42"/>
      <c r="G945" s="43"/>
    </row>
    <row r="946" spans="2:7" ht="12" customHeight="1" x14ac:dyDescent="0.35">
      <c r="B946" s="42"/>
      <c r="G946" s="43"/>
    </row>
    <row r="947" spans="2:7" ht="12" customHeight="1" x14ac:dyDescent="0.35">
      <c r="B947" s="42"/>
      <c r="G947" s="43"/>
    </row>
    <row r="948" spans="2:7" ht="12" customHeight="1" x14ac:dyDescent="0.35">
      <c r="B948" s="42"/>
      <c r="G948" s="43"/>
    </row>
    <row r="949" spans="2:7" ht="12" customHeight="1" x14ac:dyDescent="0.35">
      <c r="B949" s="42"/>
      <c r="G949" s="43"/>
    </row>
    <row r="950" spans="2:7" ht="12" customHeight="1" x14ac:dyDescent="0.35">
      <c r="B950" s="42"/>
      <c r="G950" s="43"/>
    </row>
    <row r="951" spans="2:7" ht="12" customHeight="1" x14ac:dyDescent="0.35">
      <c r="B951" s="42"/>
      <c r="G951" s="43"/>
    </row>
    <row r="952" spans="2:7" ht="12" customHeight="1" x14ac:dyDescent="0.35">
      <c r="B952" s="42"/>
      <c r="G952" s="43"/>
    </row>
    <row r="953" spans="2:7" ht="12" customHeight="1" x14ac:dyDescent="0.35">
      <c r="B953" s="42"/>
      <c r="G953" s="43"/>
    </row>
    <row r="954" spans="2:7" ht="12" customHeight="1" x14ac:dyDescent="0.35">
      <c r="B954" s="42"/>
      <c r="G954" s="43"/>
    </row>
    <row r="955" spans="2:7" ht="12" customHeight="1" x14ac:dyDescent="0.35">
      <c r="B955" s="42"/>
      <c r="G955" s="43"/>
    </row>
    <row r="956" spans="2:7" ht="12" customHeight="1" x14ac:dyDescent="0.35">
      <c r="B956" s="42"/>
      <c r="G956" s="43"/>
    </row>
    <row r="957" spans="2:7" ht="12" customHeight="1" x14ac:dyDescent="0.35">
      <c r="B957" s="42"/>
      <c r="G957" s="43"/>
    </row>
    <row r="958" spans="2:7" ht="12" customHeight="1" x14ac:dyDescent="0.35">
      <c r="B958" s="42"/>
      <c r="G958" s="43"/>
    </row>
    <row r="959" spans="2:7" ht="12" customHeight="1" x14ac:dyDescent="0.35">
      <c r="B959" s="42"/>
      <c r="G959" s="43"/>
    </row>
    <row r="960" spans="2:7" ht="12" customHeight="1" x14ac:dyDescent="0.35">
      <c r="B960" s="42"/>
      <c r="G960" s="43"/>
    </row>
    <row r="961" spans="2:7" ht="12" customHeight="1" x14ac:dyDescent="0.35">
      <c r="B961" s="42"/>
      <c r="G961" s="43"/>
    </row>
    <row r="962" spans="2:7" ht="12" customHeight="1" x14ac:dyDescent="0.35">
      <c r="B962" s="42"/>
      <c r="G962" s="43"/>
    </row>
    <row r="963" spans="2:7" ht="12" customHeight="1" x14ac:dyDescent="0.35">
      <c r="B963" s="42"/>
      <c r="G963" s="43"/>
    </row>
    <row r="964" spans="2:7" ht="12" customHeight="1" x14ac:dyDescent="0.35">
      <c r="B964" s="42"/>
      <c r="G964" s="43"/>
    </row>
    <row r="965" spans="2:7" ht="12" customHeight="1" x14ac:dyDescent="0.35">
      <c r="B965" s="42"/>
      <c r="G965" s="43"/>
    </row>
    <row r="966" spans="2:7" ht="12" customHeight="1" x14ac:dyDescent="0.35">
      <c r="B966" s="42"/>
      <c r="G966" s="43"/>
    </row>
    <row r="967" spans="2:7" ht="12" customHeight="1" x14ac:dyDescent="0.35">
      <c r="B967" s="42"/>
      <c r="G967" s="43"/>
    </row>
    <row r="968" spans="2:7" ht="12" customHeight="1" x14ac:dyDescent="0.35">
      <c r="B968" s="42"/>
      <c r="G968" s="43"/>
    </row>
    <row r="969" spans="2:7" ht="12" customHeight="1" x14ac:dyDescent="0.35">
      <c r="B969" s="42"/>
      <c r="G969" s="43"/>
    </row>
    <row r="970" spans="2:7" ht="12" customHeight="1" x14ac:dyDescent="0.35">
      <c r="B970" s="42"/>
      <c r="G970" s="43"/>
    </row>
    <row r="971" spans="2:7" ht="12" customHeight="1" x14ac:dyDescent="0.35">
      <c r="B971" s="42"/>
      <c r="G971" s="43"/>
    </row>
    <row r="972" spans="2:7" ht="12" customHeight="1" x14ac:dyDescent="0.35">
      <c r="B972" s="42"/>
      <c r="G972" s="43"/>
    </row>
    <row r="973" spans="2:7" ht="12" customHeight="1" x14ac:dyDescent="0.35">
      <c r="B973" s="42"/>
      <c r="G973" s="43"/>
    </row>
    <row r="974" spans="2:7" ht="12" customHeight="1" x14ac:dyDescent="0.35">
      <c r="B974" s="42"/>
      <c r="G974" s="43"/>
    </row>
    <row r="975" spans="2:7" ht="12" customHeight="1" x14ac:dyDescent="0.35">
      <c r="B975" s="42"/>
      <c r="G975" s="43"/>
    </row>
    <row r="976" spans="2:7" ht="12" customHeight="1" x14ac:dyDescent="0.35">
      <c r="B976" s="42"/>
      <c r="G976" s="43"/>
    </row>
    <row r="977" spans="2:7" ht="12" customHeight="1" x14ac:dyDescent="0.35">
      <c r="B977" s="42"/>
      <c r="G977" s="43"/>
    </row>
    <row r="978" spans="2:7" ht="12" customHeight="1" x14ac:dyDescent="0.35">
      <c r="B978" s="42"/>
      <c r="G978" s="43"/>
    </row>
    <row r="979" spans="2:7" ht="12" customHeight="1" x14ac:dyDescent="0.35">
      <c r="B979" s="42"/>
      <c r="G979" s="43"/>
    </row>
    <row r="980" spans="2:7" ht="12" customHeight="1" x14ac:dyDescent="0.35">
      <c r="B980" s="42"/>
      <c r="G980" s="43"/>
    </row>
    <row r="981" spans="2:7" ht="12" customHeight="1" x14ac:dyDescent="0.35">
      <c r="B981" s="42"/>
      <c r="G981" s="43"/>
    </row>
    <row r="982" spans="2:7" ht="12" customHeight="1" x14ac:dyDescent="0.35">
      <c r="B982" s="42"/>
      <c r="G982" s="43"/>
    </row>
    <row r="983" spans="2:7" ht="12" customHeight="1" x14ac:dyDescent="0.35">
      <c r="B983" s="42"/>
      <c r="G983" s="43"/>
    </row>
    <row r="984" spans="2:7" ht="12" customHeight="1" x14ac:dyDescent="0.35">
      <c r="B984" s="42"/>
      <c r="G984" s="43"/>
    </row>
    <row r="985" spans="2:7" ht="12" customHeight="1" x14ac:dyDescent="0.35">
      <c r="B985" s="42"/>
      <c r="G985" s="43"/>
    </row>
    <row r="986" spans="2:7" ht="12" customHeight="1" x14ac:dyDescent="0.35">
      <c r="B986" s="42"/>
      <c r="G986" s="43"/>
    </row>
    <row r="987" spans="2:7" ht="12" customHeight="1" x14ac:dyDescent="0.35">
      <c r="B987" s="42"/>
      <c r="G987" s="43"/>
    </row>
    <row r="988" spans="2:7" ht="12" customHeight="1" x14ac:dyDescent="0.35">
      <c r="B988" s="42"/>
      <c r="G988" s="43"/>
    </row>
    <row r="989" spans="2:7" ht="12" customHeight="1" x14ac:dyDescent="0.35">
      <c r="B989" s="42"/>
      <c r="G989" s="43"/>
    </row>
    <row r="990" spans="2:7" ht="12" customHeight="1" x14ac:dyDescent="0.35">
      <c r="B990" s="42"/>
      <c r="G990" s="43"/>
    </row>
    <row r="991" spans="2:7" ht="12" customHeight="1" x14ac:dyDescent="0.35">
      <c r="B991" s="42"/>
      <c r="G991" s="43"/>
    </row>
    <row r="992" spans="2:7" ht="12" customHeight="1" x14ac:dyDescent="0.35">
      <c r="B992" s="42"/>
      <c r="G992" s="43"/>
    </row>
    <row r="993" spans="2:7" ht="12" customHeight="1" x14ac:dyDescent="0.35">
      <c r="B993" s="42"/>
      <c r="G993" s="43"/>
    </row>
    <row r="994" spans="2:7" ht="12" customHeight="1" x14ac:dyDescent="0.35">
      <c r="B994" s="42"/>
      <c r="G994" s="43"/>
    </row>
    <row r="995" spans="2:7" ht="12" customHeight="1" x14ac:dyDescent="0.35">
      <c r="B995" s="42"/>
      <c r="G995" s="43"/>
    </row>
    <row r="996" spans="2:7" ht="12" customHeight="1" x14ac:dyDescent="0.35">
      <c r="B996" s="42"/>
      <c r="G996" s="43"/>
    </row>
    <row r="997" spans="2:7" ht="12" customHeight="1" x14ac:dyDescent="0.35">
      <c r="B997" s="42"/>
      <c r="G997" s="43"/>
    </row>
    <row r="998" spans="2:7" ht="12" customHeight="1" x14ac:dyDescent="0.35">
      <c r="B998" s="42"/>
      <c r="G998" s="43"/>
    </row>
    <row r="999" spans="2:7" ht="12" customHeight="1" x14ac:dyDescent="0.35">
      <c r="B999" s="42"/>
      <c r="G999" s="43"/>
    </row>
    <row r="1000" spans="2:7" ht="12" customHeight="1" x14ac:dyDescent="0.35">
      <c r="B1000" s="42"/>
      <c r="G1000" s="43"/>
    </row>
    <row r="1001" spans="2:7" ht="12" customHeight="1" x14ac:dyDescent="0.35">
      <c r="B1001" s="42"/>
      <c r="G1001" s="43"/>
    </row>
    <row r="1002" spans="2:7" ht="12" customHeight="1" x14ac:dyDescent="0.35">
      <c r="B1002" s="42"/>
      <c r="G1002" s="43"/>
    </row>
    <row r="1003" spans="2:7" ht="12" customHeight="1" x14ac:dyDescent="0.35">
      <c r="B1003" s="42"/>
      <c r="G1003" s="43"/>
    </row>
    <row r="1004" spans="2:7" ht="12" customHeight="1" x14ac:dyDescent="0.35">
      <c r="B1004" s="42"/>
      <c r="G1004" s="43"/>
    </row>
    <row r="1005" spans="2:7" ht="12" customHeight="1" x14ac:dyDescent="0.35">
      <c r="B1005" s="42"/>
      <c r="G1005" s="43"/>
    </row>
    <row r="1006" spans="2:7" ht="12" customHeight="1" x14ac:dyDescent="0.35">
      <c r="B1006" s="42"/>
      <c r="G1006" s="43"/>
    </row>
    <row r="1007" spans="2:7" ht="12" customHeight="1" x14ac:dyDescent="0.35">
      <c r="B1007" s="42"/>
      <c r="G1007" s="43"/>
    </row>
    <row r="1008" spans="2:7" ht="12" customHeight="1" x14ac:dyDescent="0.35">
      <c r="B1008" s="42"/>
      <c r="G1008" s="43"/>
    </row>
    <row r="1009" spans="2:7" ht="12" customHeight="1" x14ac:dyDescent="0.35">
      <c r="B1009" s="42"/>
      <c r="G1009" s="43"/>
    </row>
    <row r="1010" spans="2:7" ht="12" customHeight="1" x14ac:dyDescent="0.35">
      <c r="B1010" s="42"/>
      <c r="G1010" s="43"/>
    </row>
    <row r="1011" spans="2:7" ht="12" customHeight="1" x14ac:dyDescent="0.35">
      <c r="B1011" s="42"/>
      <c r="G1011" s="43"/>
    </row>
    <row r="1012" spans="2:7" ht="12" customHeight="1" x14ac:dyDescent="0.35">
      <c r="B1012" s="42"/>
      <c r="G1012" s="43"/>
    </row>
    <row r="1013" spans="2:7" ht="12" customHeight="1" x14ac:dyDescent="0.35">
      <c r="B1013" s="42"/>
      <c r="G1013" s="43"/>
    </row>
    <row r="1014" spans="2:7" ht="12" customHeight="1" x14ac:dyDescent="0.35">
      <c r="B1014" s="42"/>
      <c r="G1014" s="43"/>
    </row>
    <row r="1015" spans="2:7" ht="12" customHeight="1" x14ac:dyDescent="0.35">
      <c r="B1015" s="42"/>
      <c r="G1015" s="43"/>
    </row>
    <row r="1016" spans="2:7" ht="12" customHeight="1" x14ac:dyDescent="0.35">
      <c r="B1016" s="42"/>
      <c r="G1016" s="43"/>
    </row>
    <row r="1017" spans="2:7" ht="12" customHeight="1" x14ac:dyDescent="0.35">
      <c r="B1017" s="42"/>
      <c r="G1017" s="43"/>
    </row>
    <row r="1018" spans="2:7" ht="12" customHeight="1" x14ac:dyDescent="0.35">
      <c r="B1018" s="42"/>
      <c r="G1018" s="43"/>
    </row>
    <row r="1019" spans="2:7" ht="12" customHeight="1" x14ac:dyDescent="0.35">
      <c r="B1019" s="42"/>
      <c r="G1019" s="43"/>
    </row>
    <row r="1020" spans="2:7" ht="12" customHeight="1" x14ac:dyDescent="0.35">
      <c r="B1020" s="42"/>
      <c r="G1020" s="43"/>
    </row>
    <row r="1021" spans="2:7" ht="12" customHeight="1" x14ac:dyDescent="0.35">
      <c r="B1021" s="42"/>
      <c r="G1021" s="43"/>
    </row>
    <row r="1022" spans="2:7" ht="12" customHeight="1" x14ac:dyDescent="0.35">
      <c r="B1022" s="42"/>
      <c r="G1022" s="43"/>
    </row>
    <row r="1023" spans="2:7" ht="12" customHeight="1" x14ac:dyDescent="0.35">
      <c r="B1023" s="42"/>
      <c r="G1023" s="43"/>
    </row>
    <row r="1024" spans="2:7" ht="12" customHeight="1" x14ac:dyDescent="0.35">
      <c r="B1024" s="42"/>
      <c r="G1024" s="43"/>
    </row>
    <row r="1025" spans="2:7" ht="12" customHeight="1" x14ac:dyDescent="0.35">
      <c r="B1025" s="42"/>
      <c r="G1025" s="43"/>
    </row>
    <row r="1026" spans="2:7" ht="12" customHeight="1" x14ac:dyDescent="0.35">
      <c r="B1026" s="42"/>
      <c r="G1026" s="43"/>
    </row>
    <row r="1027" spans="2:7" ht="12" customHeight="1" x14ac:dyDescent="0.35">
      <c r="B1027" s="42"/>
      <c r="G1027" s="43"/>
    </row>
    <row r="1028" spans="2:7" ht="12" customHeight="1" x14ac:dyDescent="0.35">
      <c r="B1028" s="42"/>
      <c r="G1028" s="43"/>
    </row>
    <row r="1029" spans="2:7" ht="12" customHeight="1" x14ac:dyDescent="0.35">
      <c r="B1029" s="42"/>
      <c r="G1029" s="43"/>
    </row>
    <row r="1030" spans="2:7" ht="12" customHeight="1" x14ac:dyDescent="0.35">
      <c r="B1030" s="42"/>
      <c r="G1030" s="43"/>
    </row>
    <row r="1031" spans="2:7" ht="12" customHeight="1" x14ac:dyDescent="0.35">
      <c r="B1031" s="42"/>
      <c r="G1031" s="43"/>
    </row>
    <row r="1032" spans="2:7" ht="12" customHeight="1" x14ac:dyDescent="0.35">
      <c r="B1032" s="42"/>
      <c r="G1032" s="43"/>
    </row>
    <row r="1033" spans="2:7" ht="12" customHeight="1" x14ac:dyDescent="0.35">
      <c r="B1033" s="42"/>
      <c r="G1033" s="43"/>
    </row>
    <row r="1034" spans="2:7" ht="12" customHeight="1" x14ac:dyDescent="0.35">
      <c r="B1034" s="42"/>
      <c r="G1034" s="43"/>
    </row>
    <row r="1035" spans="2:7" ht="12" customHeight="1" x14ac:dyDescent="0.35">
      <c r="B1035" s="42"/>
      <c r="G1035" s="43"/>
    </row>
    <row r="1036" spans="2:7" ht="12" customHeight="1" x14ac:dyDescent="0.35">
      <c r="B1036" s="42"/>
      <c r="G1036" s="43"/>
    </row>
    <row r="1037" spans="2:7" ht="12" customHeight="1" x14ac:dyDescent="0.35">
      <c r="B1037" s="42"/>
      <c r="G1037" s="43"/>
    </row>
    <row r="1038" spans="2:7" ht="12" customHeight="1" x14ac:dyDescent="0.35">
      <c r="B1038" s="42"/>
      <c r="G1038" s="43"/>
    </row>
    <row r="1039" spans="2:7" ht="12" customHeight="1" x14ac:dyDescent="0.35">
      <c r="B1039" s="42"/>
      <c r="G1039" s="43"/>
    </row>
    <row r="1040" spans="2:7" ht="12" customHeight="1" x14ac:dyDescent="0.35">
      <c r="B1040" s="42"/>
      <c r="G1040" s="43"/>
    </row>
    <row r="1041" spans="2:7" ht="12" customHeight="1" x14ac:dyDescent="0.35">
      <c r="B1041" s="42"/>
      <c r="G1041" s="43"/>
    </row>
    <row r="1042" spans="2:7" ht="12" customHeight="1" x14ac:dyDescent="0.35">
      <c r="B1042" s="42"/>
      <c r="G1042" s="43"/>
    </row>
    <row r="1043" spans="2:7" ht="12" customHeight="1" x14ac:dyDescent="0.35">
      <c r="B1043" s="42"/>
      <c r="G1043" s="43"/>
    </row>
    <row r="1044" spans="2:7" ht="12" customHeight="1" x14ac:dyDescent="0.35">
      <c r="B1044" s="42"/>
      <c r="G1044" s="43"/>
    </row>
    <row r="1045" spans="2:7" ht="12" customHeight="1" x14ac:dyDescent="0.35">
      <c r="B1045" s="42"/>
      <c r="G1045" s="43"/>
    </row>
    <row r="1046" spans="2:7" ht="12" customHeight="1" x14ac:dyDescent="0.35">
      <c r="B1046" s="42"/>
      <c r="G1046" s="43"/>
    </row>
    <row r="1047" spans="2:7" ht="12" customHeight="1" x14ac:dyDescent="0.35">
      <c r="B1047" s="42"/>
      <c r="G1047" s="43"/>
    </row>
    <row r="1048" spans="2:7" ht="12" customHeight="1" x14ac:dyDescent="0.35">
      <c r="B1048" s="42"/>
      <c r="G1048" s="43"/>
    </row>
    <row r="1049" spans="2:7" ht="12" customHeight="1" x14ac:dyDescent="0.35">
      <c r="B1049" s="42"/>
      <c r="G1049" s="43"/>
    </row>
    <row r="1050" spans="2:7" ht="12" customHeight="1" x14ac:dyDescent="0.35">
      <c r="B1050" s="42"/>
      <c r="G1050" s="43"/>
    </row>
    <row r="1051" spans="2:7" ht="12" customHeight="1" x14ac:dyDescent="0.35">
      <c r="B1051" s="42"/>
      <c r="G1051" s="43"/>
    </row>
    <row r="1052" spans="2:7" ht="12" customHeight="1" x14ac:dyDescent="0.35">
      <c r="B1052" s="42"/>
      <c r="G1052" s="43"/>
    </row>
    <row r="1053" spans="2:7" ht="12" customHeight="1" x14ac:dyDescent="0.35">
      <c r="B1053" s="42"/>
      <c r="G1053" s="43"/>
    </row>
    <row r="1054" spans="2:7" ht="12" customHeight="1" x14ac:dyDescent="0.35">
      <c r="B1054" s="42"/>
      <c r="G1054" s="43"/>
    </row>
    <row r="1055" spans="2:7" ht="12" customHeight="1" x14ac:dyDescent="0.35">
      <c r="B1055" s="42"/>
      <c r="G1055" s="43"/>
    </row>
    <row r="1056" spans="2:7" ht="12" customHeight="1" x14ac:dyDescent="0.35">
      <c r="B1056" s="42"/>
      <c r="G1056" s="43"/>
    </row>
    <row r="1057" spans="2:7" ht="12" customHeight="1" x14ac:dyDescent="0.35">
      <c r="B1057" s="42"/>
      <c r="G1057" s="43"/>
    </row>
    <row r="1058" spans="2:7" ht="12" customHeight="1" x14ac:dyDescent="0.35">
      <c r="B1058" s="42"/>
      <c r="G1058" s="43"/>
    </row>
    <row r="1059" spans="2:7" ht="12" customHeight="1" x14ac:dyDescent="0.35">
      <c r="B1059" s="42"/>
      <c r="G1059" s="43"/>
    </row>
    <row r="1060" spans="2:7" ht="12" customHeight="1" x14ac:dyDescent="0.35">
      <c r="B1060" s="42"/>
      <c r="G1060" s="43"/>
    </row>
    <row r="1061" spans="2:7" ht="12" customHeight="1" x14ac:dyDescent="0.35">
      <c r="B1061" s="42"/>
      <c r="G1061" s="43"/>
    </row>
    <row r="1062" spans="2:7" ht="12" customHeight="1" x14ac:dyDescent="0.35">
      <c r="B1062" s="42"/>
      <c r="G1062" s="43"/>
    </row>
    <row r="1063" spans="2:7" ht="12" customHeight="1" x14ac:dyDescent="0.35">
      <c r="B1063" s="42"/>
      <c r="G1063" s="43"/>
    </row>
    <row r="1064" spans="2:7" ht="12" customHeight="1" x14ac:dyDescent="0.35">
      <c r="B1064" s="42"/>
      <c r="G1064" s="43"/>
    </row>
    <row r="1065" spans="2:7" ht="12" customHeight="1" x14ac:dyDescent="0.35">
      <c r="B1065" s="42"/>
      <c r="G1065" s="43"/>
    </row>
    <row r="1066" spans="2:7" ht="12" customHeight="1" x14ac:dyDescent="0.35">
      <c r="B1066" s="42"/>
      <c r="G1066" s="43"/>
    </row>
    <row r="1067" spans="2:7" ht="12" customHeight="1" x14ac:dyDescent="0.35">
      <c r="B1067" s="42"/>
      <c r="G1067" s="43"/>
    </row>
    <row r="1068" spans="2:7" ht="12" customHeight="1" x14ac:dyDescent="0.35">
      <c r="B1068" s="42"/>
      <c r="G1068" s="43"/>
    </row>
    <row r="1069" spans="2:7" ht="12" customHeight="1" x14ac:dyDescent="0.35">
      <c r="B1069" s="42"/>
      <c r="G1069" s="43"/>
    </row>
    <row r="1070" spans="2:7" ht="12" customHeight="1" x14ac:dyDescent="0.35">
      <c r="B1070" s="42"/>
      <c r="G1070" s="43"/>
    </row>
    <row r="1071" spans="2:7" ht="12" customHeight="1" x14ac:dyDescent="0.35">
      <c r="B1071" s="42"/>
      <c r="G1071" s="43"/>
    </row>
    <row r="1072" spans="2:7" ht="12" customHeight="1" x14ac:dyDescent="0.35">
      <c r="B1072" s="42"/>
      <c r="G1072" s="43"/>
    </row>
    <row r="1073" spans="2:7" ht="12" customHeight="1" x14ac:dyDescent="0.35">
      <c r="B1073" s="42"/>
      <c r="G1073" s="43"/>
    </row>
    <row r="1074" spans="2:7" ht="12" customHeight="1" x14ac:dyDescent="0.35">
      <c r="B1074" s="42"/>
      <c r="G1074" s="43"/>
    </row>
    <row r="1075" spans="2:7" ht="12" customHeight="1" x14ac:dyDescent="0.35">
      <c r="B1075" s="42"/>
      <c r="G1075" s="43"/>
    </row>
    <row r="1076" spans="2:7" ht="12" customHeight="1" x14ac:dyDescent="0.35">
      <c r="B1076" s="42"/>
      <c r="G1076" s="43"/>
    </row>
    <row r="1077" spans="2:7" ht="12" customHeight="1" x14ac:dyDescent="0.35">
      <c r="B1077" s="42"/>
      <c r="G1077" s="43"/>
    </row>
    <row r="1078" spans="2:7" ht="12" customHeight="1" x14ac:dyDescent="0.35">
      <c r="B1078" s="42"/>
      <c r="G1078" s="43"/>
    </row>
    <row r="1079" spans="2:7" ht="12" customHeight="1" x14ac:dyDescent="0.35">
      <c r="B1079" s="42"/>
      <c r="G1079" s="43"/>
    </row>
    <row r="1080" spans="2:7" ht="12" customHeight="1" x14ac:dyDescent="0.35">
      <c r="B1080" s="42"/>
      <c r="G1080" s="43"/>
    </row>
    <row r="1081" spans="2:7" ht="12" customHeight="1" x14ac:dyDescent="0.35">
      <c r="B1081" s="42"/>
      <c r="G1081" s="43"/>
    </row>
    <row r="1082" spans="2:7" ht="12" customHeight="1" x14ac:dyDescent="0.35">
      <c r="B1082" s="42"/>
      <c r="G1082" s="43"/>
    </row>
    <row r="1083" spans="2:7" ht="12" customHeight="1" x14ac:dyDescent="0.35">
      <c r="B1083" s="42"/>
      <c r="G1083" s="43"/>
    </row>
    <row r="1084" spans="2:7" ht="12" customHeight="1" x14ac:dyDescent="0.35">
      <c r="B1084" s="42"/>
      <c r="G1084" s="43"/>
    </row>
    <row r="1085" spans="2:7" ht="12" customHeight="1" x14ac:dyDescent="0.35">
      <c r="B1085" s="42"/>
      <c r="G1085" s="43"/>
    </row>
    <row r="1086" spans="2:7" ht="12" customHeight="1" x14ac:dyDescent="0.35">
      <c r="B1086" s="42"/>
      <c r="G1086" s="43"/>
    </row>
    <row r="1087" spans="2:7" ht="12" customHeight="1" x14ac:dyDescent="0.35">
      <c r="B1087" s="42"/>
      <c r="G1087" s="43"/>
    </row>
    <row r="1088" spans="2:7" ht="12" customHeight="1" x14ac:dyDescent="0.35">
      <c r="B1088" s="42"/>
      <c r="G1088" s="43"/>
    </row>
    <row r="1089" spans="2:7" ht="12" customHeight="1" x14ac:dyDescent="0.35">
      <c r="B1089" s="42"/>
      <c r="G1089" s="43"/>
    </row>
    <row r="1090" spans="2:7" ht="12" customHeight="1" x14ac:dyDescent="0.35">
      <c r="B1090" s="42"/>
      <c r="G1090" s="43"/>
    </row>
    <row r="1091" spans="2:7" ht="12" customHeight="1" x14ac:dyDescent="0.35">
      <c r="B1091" s="42"/>
      <c r="G1091" s="43"/>
    </row>
    <row r="1092" spans="2:7" ht="12" customHeight="1" x14ac:dyDescent="0.35">
      <c r="B1092" s="42"/>
      <c r="G1092" s="43"/>
    </row>
    <row r="1093" spans="2:7" ht="12" customHeight="1" x14ac:dyDescent="0.35">
      <c r="B1093" s="42"/>
      <c r="G1093" s="43"/>
    </row>
    <row r="1094" spans="2:7" ht="12" customHeight="1" x14ac:dyDescent="0.35">
      <c r="B1094" s="42"/>
      <c r="G1094" s="43"/>
    </row>
    <row r="1095" spans="2:7" ht="12" customHeight="1" x14ac:dyDescent="0.35">
      <c r="B1095" s="42"/>
      <c r="G1095" s="43"/>
    </row>
    <row r="1096" spans="2:7" ht="12" customHeight="1" x14ac:dyDescent="0.35">
      <c r="B1096" s="42"/>
      <c r="G1096" s="43"/>
    </row>
    <row r="1097" spans="2:7" ht="12" customHeight="1" x14ac:dyDescent="0.35">
      <c r="B1097" s="42"/>
      <c r="G1097" s="43"/>
    </row>
    <row r="1098" spans="2:7" ht="12" customHeight="1" x14ac:dyDescent="0.35">
      <c r="B1098" s="42"/>
      <c r="G1098" s="43"/>
    </row>
    <row r="1099" spans="2:7" ht="12" customHeight="1" x14ac:dyDescent="0.35">
      <c r="B1099" s="42"/>
      <c r="G1099" s="43"/>
    </row>
    <row r="1100" spans="2:7" ht="12" customHeight="1" x14ac:dyDescent="0.35">
      <c r="B1100" s="42"/>
      <c r="G1100" s="43"/>
    </row>
    <row r="1101" spans="2:7" ht="12" customHeight="1" x14ac:dyDescent="0.35">
      <c r="B1101" s="42"/>
      <c r="G1101" s="43"/>
    </row>
    <row r="1102" spans="2:7" ht="12" customHeight="1" x14ac:dyDescent="0.35">
      <c r="B1102" s="42"/>
      <c r="G1102" s="43"/>
    </row>
    <row r="1103" spans="2:7" ht="12" customHeight="1" x14ac:dyDescent="0.35">
      <c r="B1103" s="42"/>
      <c r="G1103" s="43"/>
    </row>
    <row r="1104" spans="2:7" ht="12" customHeight="1" x14ac:dyDescent="0.35">
      <c r="B1104" s="42"/>
      <c r="G1104" s="43"/>
    </row>
    <row r="1105" spans="2:7" ht="12" customHeight="1" x14ac:dyDescent="0.35">
      <c r="B1105" s="42"/>
      <c r="G1105" s="43"/>
    </row>
    <row r="1106" spans="2:7" ht="12" customHeight="1" x14ac:dyDescent="0.35">
      <c r="B1106" s="42"/>
      <c r="G1106" s="43"/>
    </row>
    <row r="1107" spans="2:7" ht="12" customHeight="1" x14ac:dyDescent="0.35">
      <c r="B1107" s="42"/>
      <c r="G1107" s="43"/>
    </row>
    <row r="1108" spans="2:7" ht="12" customHeight="1" x14ac:dyDescent="0.35">
      <c r="B1108" s="42"/>
      <c r="G1108" s="43"/>
    </row>
    <row r="1109" spans="2:7" ht="12" customHeight="1" x14ac:dyDescent="0.35">
      <c r="B1109" s="42"/>
      <c r="G1109" s="43"/>
    </row>
    <row r="1110" spans="2:7" ht="12" customHeight="1" x14ac:dyDescent="0.35">
      <c r="B1110" s="42"/>
      <c r="G1110" s="43"/>
    </row>
    <row r="1111" spans="2:7" ht="12" customHeight="1" x14ac:dyDescent="0.35">
      <c r="B1111" s="42"/>
      <c r="G1111" s="43"/>
    </row>
    <row r="1112" spans="2:7" ht="12" customHeight="1" x14ac:dyDescent="0.35">
      <c r="B1112" s="42"/>
      <c r="G1112" s="43"/>
    </row>
    <row r="1113" spans="2:7" ht="12" customHeight="1" x14ac:dyDescent="0.35">
      <c r="B1113" s="42"/>
      <c r="G1113" s="43"/>
    </row>
    <row r="1114" spans="2:7" ht="12" customHeight="1" x14ac:dyDescent="0.35">
      <c r="B1114" s="42"/>
      <c r="G1114" s="43"/>
    </row>
    <row r="1115" spans="2:7" ht="12" customHeight="1" x14ac:dyDescent="0.35">
      <c r="B1115" s="42"/>
      <c r="G1115" s="43"/>
    </row>
    <row r="1116" spans="2:7" ht="12" customHeight="1" x14ac:dyDescent="0.35">
      <c r="B1116" s="42"/>
      <c r="G1116" s="43"/>
    </row>
    <row r="1117" spans="2:7" ht="12" customHeight="1" x14ac:dyDescent="0.35">
      <c r="B1117" s="42"/>
      <c r="G1117" s="43"/>
    </row>
    <row r="1118" spans="2:7" ht="12" customHeight="1" x14ac:dyDescent="0.35">
      <c r="B1118" s="42"/>
      <c r="G1118" s="43"/>
    </row>
    <row r="1119" spans="2:7" ht="12" customHeight="1" x14ac:dyDescent="0.35">
      <c r="B1119" s="42"/>
      <c r="G1119" s="43"/>
    </row>
    <row r="1120" spans="2:7" ht="12" customHeight="1" x14ac:dyDescent="0.35">
      <c r="B1120" s="42"/>
      <c r="G1120" s="43"/>
    </row>
    <row r="1121" spans="2:7" ht="12" customHeight="1" x14ac:dyDescent="0.35">
      <c r="B1121" s="42"/>
      <c r="G1121" s="43"/>
    </row>
    <row r="1122" spans="2:7" ht="12" customHeight="1" x14ac:dyDescent="0.35">
      <c r="B1122" s="42"/>
      <c r="G1122" s="43"/>
    </row>
    <row r="1123" spans="2:7" ht="12" customHeight="1" x14ac:dyDescent="0.35">
      <c r="B1123" s="42"/>
      <c r="G1123" s="43"/>
    </row>
    <row r="1124" spans="2:7" ht="12" customHeight="1" x14ac:dyDescent="0.35">
      <c r="B1124" s="42"/>
      <c r="G1124" s="43"/>
    </row>
    <row r="1125" spans="2:7" ht="12" customHeight="1" x14ac:dyDescent="0.35">
      <c r="B1125" s="42"/>
      <c r="G1125" s="43"/>
    </row>
    <row r="1126" spans="2:7" ht="12" customHeight="1" x14ac:dyDescent="0.35">
      <c r="B1126" s="42"/>
      <c r="G1126" s="43"/>
    </row>
    <row r="1127" spans="2:7" ht="12" customHeight="1" x14ac:dyDescent="0.35">
      <c r="B1127" s="42"/>
      <c r="G1127" s="43"/>
    </row>
    <row r="1128" spans="2:7" ht="12" customHeight="1" x14ac:dyDescent="0.35">
      <c r="B1128" s="42"/>
      <c r="G1128" s="43"/>
    </row>
    <row r="1129" spans="2:7" ht="12" customHeight="1" x14ac:dyDescent="0.35">
      <c r="B1129" s="42"/>
      <c r="G1129" s="43"/>
    </row>
    <row r="1130" spans="2:7" ht="12" customHeight="1" x14ac:dyDescent="0.35">
      <c r="B1130" s="42"/>
      <c r="G1130" s="43"/>
    </row>
    <row r="1131" spans="2:7" ht="12" customHeight="1" x14ac:dyDescent="0.35">
      <c r="B1131" s="42"/>
      <c r="G1131" s="43"/>
    </row>
    <row r="1132" spans="2:7" ht="12" customHeight="1" x14ac:dyDescent="0.35">
      <c r="B1132" s="42"/>
      <c r="G1132" s="43"/>
    </row>
    <row r="1133" spans="2:7" ht="12" customHeight="1" x14ac:dyDescent="0.35">
      <c r="B1133" s="42"/>
      <c r="G1133" s="43"/>
    </row>
    <row r="1134" spans="2:7" ht="12" customHeight="1" x14ac:dyDescent="0.35">
      <c r="B1134" s="42"/>
      <c r="G1134" s="43"/>
    </row>
    <row r="1135" spans="2:7" ht="12" customHeight="1" x14ac:dyDescent="0.35">
      <c r="B1135" s="42"/>
      <c r="G1135" s="43"/>
    </row>
    <row r="1136" spans="2:7" ht="12" customHeight="1" x14ac:dyDescent="0.35">
      <c r="B1136" s="42"/>
      <c r="G1136" s="43"/>
    </row>
    <row r="1137" spans="2:7" ht="12" customHeight="1" x14ac:dyDescent="0.35">
      <c r="B1137" s="42"/>
      <c r="G1137" s="43"/>
    </row>
    <row r="1138" spans="2:7" ht="12" customHeight="1" x14ac:dyDescent="0.35">
      <c r="B1138" s="42"/>
      <c r="G1138" s="43"/>
    </row>
    <row r="1139" spans="2:7" ht="12" customHeight="1" x14ac:dyDescent="0.35">
      <c r="B1139" s="42"/>
      <c r="G1139" s="43"/>
    </row>
    <row r="1140" spans="2:7" ht="12" customHeight="1" x14ac:dyDescent="0.35">
      <c r="B1140" s="42"/>
      <c r="G1140" s="43"/>
    </row>
    <row r="1141" spans="2:7" ht="12" customHeight="1" x14ac:dyDescent="0.35">
      <c r="B1141" s="42"/>
      <c r="G1141" s="43"/>
    </row>
    <row r="1142" spans="2:7" ht="12" customHeight="1" x14ac:dyDescent="0.35">
      <c r="B1142" s="42"/>
      <c r="G1142" s="43"/>
    </row>
    <row r="1143" spans="2:7" ht="12" customHeight="1" x14ac:dyDescent="0.35">
      <c r="B1143" s="42"/>
      <c r="G1143" s="43"/>
    </row>
    <row r="1144" spans="2:7" ht="12" customHeight="1" x14ac:dyDescent="0.35">
      <c r="B1144" s="42"/>
      <c r="G1144" s="43"/>
    </row>
    <row r="1145" spans="2:7" ht="12" customHeight="1" x14ac:dyDescent="0.35">
      <c r="B1145" s="42"/>
      <c r="G1145" s="43"/>
    </row>
    <row r="1146" spans="2:7" ht="12" customHeight="1" x14ac:dyDescent="0.35">
      <c r="B1146" s="42"/>
      <c r="G1146" s="43"/>
    </row>
    <row r="1147" spans="2:7" ht="12" customHeight="1" x14ac:dyDescent="0.35">
      <c r="B1147" s="42"/>
      <c r="G1147" s="43"/>
    </row>
    <row r="1148" spans="2:7" ht="12" customHeight="1" x14ac:dyDescent="0.35">
      <c r="B1148" s="42"/>
      <c r="G1148" s="43"/>
    </row>
    <row r="1149" spans="2:7" ht="12" customHeight="1" x14ac:dyDescent="0.35">
      <c r="B1149" s="42"/>
      <c r="G1149" s="43"/>
    </row>
    <row r="1150" spans="2:7" ht="12" customHeight="1" x14ac:dyDescent="0.35">
      <c r="B1150" s="42"/>
      <c r="G1150" s="43"/>
    </row>
    <row r="1151" spans="2:7" ht="12" customHeight="1" x14ac:dyDescent="0.35">
      <c r="B1151" s="42"/>
      <c r="G1151" s="43"/>
    </row>
    <row r="1152" spans="2:7" ht="12" customHeight="1" x14ac:dyDescent="0.35">
      <c r="B1152" s="42"/>
      <c r="G1152" s="43"/>
    </row>
    <row r="1153" spans="2:7" ht="12" customHeight="1" x14ac:dyDescent="0.35">
      <c r="B1153" s="42"/>
      <c r="G1153" s="43"/>
    </row>
    <row r="1154" spans="2:7" ht="12" customHeight="1" x14ac:dyDescent="0.35">
      <c r="B1154" s="42"/>
      <c r="G1154" s="43"/>
    </row>
    <row r="1155" spans="2:7" ht="12" customHeight="1" x14ac:dyDescent="0.35">
      <c r="B1155" s="42"/>
      <c r="G1155" s="43"/>
    </row>
    <row r="1156" spans="2:7" ht="12" customHeight="1" x14ac:dyDescent="0.35">
      <c r="B1156" s="42"/>
      <c r="G1156" s="43"/>
    </row>
    <row r="1157" spans="2:7" ht="12" customHeight="1" x14ac:dyDescent="0.35">
      <c r="B1157" s="42"/>
      <c r="G1157" s="43"/>
    </row>
    <row r="1158" spans="2:7" ht="12" customHeight="1" x14ac:dyDescent="0.35">
      <c r="B1158" s="42"/>
      <c r="G1158" s="43"/>
    </row>
    <row r="1159" spans="2:7" ht="12" customHeight="1" x14ac:dyDescent="0.35">
      <c r="B1159" s="42"/>
      <c r="G1159" s="43"/>
    </row>
    <row r="1160" spans="2:7" ht="12" customHeight="1" x14ac:dyDescent="0.35">
      <c r="B1160" s="42"/>
      <c r="G1160" s="43"/>
    </row>
    <row r="1161" spans="2:7" ht="12" customHeight="1" x14ac:dyDescent="0.35">
      <c r="B1161" s="42"/>
      <c r="G1161" s="43"/>
    </row>
    <row r="1162" spans="2:7" ht="12" customHeight="1" x14ac:dyDescent="0.35">
      <c r="B1162" s="42"/>
      <c r="G1162" s="43"/>
    </row>
    <row r="1163" spans="2:7" ht="12" customHeight="1" x14ac:dyDescent="0.35">
      <c r="B1163" s="42"/>
      <c r="G1163" s="43"/>
    </row>
    <row r="1164" spans="2:7" ht="12" customHeight="1" x14ac:dyDescent="0.35">
      <c r="B1164" s="42"/>
      <c r="G1164" s="43"/>
    </row>
    <row r="1165" spans="2:7" ht="12" customHeight="1" x14ac:dyDescent="0.35">
      <c r="B1165" s="42"/>
      <c r="G1165" s="43"/>
    </row>
    <row r="1166" spans="2:7" ht="12" customHeight="1" x14ac:dyDescent="0.35">
      <c r="B1166" s="42"/>
      <c r="G1166" s="43"/>
    </row>
    <row r="1167" spans="2:7" ht="12" customHeight="1" x14ac:dyDescent="0.35">
      <c r="B1167" s="42"/>
      <c r="G1167" s="43"/>
    </row>
    <row r="1168" spans="2:7" ht="12" customHeight="1" x14ac:dyDescent="0.35">
      <c r="B1168" s="42"/>
      <c r="G1168" s="43"/>
    </row>
    <row r="1169" spans="2:7" ht="12" customHeight="1" x14ac:dyDescent="0.35">
      <c r="B1169" s="42"/>
      <c r="G1169" s="43"/>
    </row>
    <row r="1170" spans="2:7" ht="12" customHeight="1" x14ac:dyDescent="0.35">
      <c r="B1170" s="42"/>
      <c r="G1170" s="43"/>
    </row>
    <row r="1171" spans="2:7" ht="12" customHeight="1" x14ac:dyDescent="0.35">
      <c r="B1171" s="42"/>
      <c r="G1171" s="43"/>
    </row>
    <row r="1172" spans="2:7" ht="12" customHeight="1" x14ac:dyDescent="0.35">
      <c r="B1172" s="42"/>
      <c r="G1172" s="43"/>
    </row>
    <row r="1173" spans="2:7" ht="12" customHeight="1" x14ac:dyDescent="0.35">
      <c r="B1173" s="42"/>
      <c r="G1173" s="43"/>
    </row>
    <row r="1174" spans="2:7" ht="12" customHeight="1" x14ac:dyDescent="0.35">
      <c r="B1174" s="42"/>
      <c r="G1174" s="43"/>
    </row>
    <row r="1175" spans="2:7" ht="12" customHeight="1" x14ac:dyDescent="0.35">
      <c r="B1175" s="42"/>
      <c r="G1175" s="43"/>
    </row>
    <row r="1176" spans="2:7" ht="12" customHeight="1" x14ac:dyDescent="0.35">
      <c r="B1176" s="42"/>
      <c r="G1176" s="43"/>
    </row>
    <row r="1177" spans="2:7" ht="12" customHeight="1" x14ac:dyDescent="0.35">
      <c r="B1177" s="42"/>
      <c r="G1177" s="43"/>
    </row>
    <row r="1178" spans="2:7" ht="12" customHeight="1" x14ac:dyDescent="0.35">
      <c r="B1178" s="42"/>
      <c r="G1178" s="43"/>
    </row>
    <row r="1179" spans="2:7" ht="12" customHeight="1" x14ac:dyDescent="0.35">
      <c r="B1179" s="42"/>
      <c r="G1179" s="43"/>
    </row>
    <row r="1180" spans="2:7" ht="12" customHeight="1" x14ac:dyDescent="0.35">
      <c r="B1180" s="42"/>
      <c r="G1180" s="43"/>
    </row>
    <row r="1181" spans="2:7" ht="12" customHeight="1" x14ac:dyDescent="0.35">
      <c r="B1181" s="42"/>
      <c r="G1181" s="43"/>
    </row>
    <row r="1182" spans="2:7" ht="12" customHeight="1" x14ac:dyDescent="0.35">
      <c r="B1182" s="42"/>
      <c r="G1182" s="43"/>
    </row>
    <row r="1183" spans="2:7" ht="12" customHeight="1" x14ac:dyDescent="0.35">
      <c r="B1183" s="42"/>
      <c r="G1183" s="43"/>
    </row>
    <row r="1184" spans="2:7" ht="12" customHeight="1" x14ac:dyDescent="0.35">
      <c r="B1184" s="42"/>
      <c r="G1184" s="43"/>
    </row>
    <row r="1185" spans="2:7" ht="12" customHeight="1" x14ac:dyDescent="0.35">
      <c r="B1185" s="42"/>
      <c r="G1185" s="43"/>
    </row>
    <row r="1186" spans="2:7" ht="12" customHeight="1" x14ac:dyDescent="0.35">
      <c r="B1186" s="42"/>
      <c r="G1186" s="43"/>
    </row>
    <row r="1187" spans="2:7" ht="12" customHeight="1" x14ac:dyDescent="0.35">
      <c r="B1187" s="42"/>
      <c r="G1187" s="43"/>
    </row>
    <row r="1188" spans="2:7" ht="12" customHeight="1" x14ac:dyDescent="0.35">
      <c r="B1188" s="42"/>
      <c r="G1188" s="43"/>
    </row>
    <row r="1189" spans="2:7" ht="12" customHeight="1" x14ac:dyDescent="0.35">
      <c r="B1189" s="42"/>
      <c r="G1189" s="43"/>
    </row>
    <row r="1190" spans="2:7" ht="12" customHeight="1" x14ac:dyDescent="0.35">
      <c r="B1190" s="42"/>
      <c r="G1190" s="43"/>
    </row>
    <row r="1191" spans="2:7" ht="12" customHeight="1" x14ac:dyDescent="0.35">
      <c r="B1191" s="42"/>
      <c r="G1191" s="43"/>
    </row>
    <row r="1192" spans="2:7" ht="12" customHeight="1" x14ac:dyDescent="0.35">
      <c r="B1192" s="42"/>
      <c r="G1192" s="43"/>
    </row>
    <row r="1193" spans="2:7" ht="12" customHeight="1" x14ac:dyDescent="0.35">
      <c r="B1193" s="42"/>
      <c r="G1193" s="43"/>
    </row>
    <row r="1194" spans="2:7" ht="12" customHeight="1" x14ac:dyDescent="0.35">
      <c r="B1194" s="42"/>
      <c r="G1194" s="43"/>
    </row>
    <row r="1195" spans="2:7" ht="12" customHeight="1" x14ac:dyDescent="0.35">
      <c r="B1195" s="42"/>
      <c r="G1195" s="43"/>
    </row>
    <row r="1196" spans="2:7" ht="12" customHeight="1" x14ac:dyDescent="0.35">
      <c r="B1196" s="42"/>
      <c r="G1196" s="43"/>
    </row>
    <row r="1197" spans="2:7" ht="12" customHeight="1" x14ac:dyDescent="0.35">
      <c r="B1197" s="42"/>
      <c r="G1197" s="43"/>
    </row>
    <row r="1198" spans="2:7" ht="12" customHeight="1" x14ac:dyDescent="0.35">
      <c r="B1198" s="42"/>
      <c r="G1198" s="43"/>
    </row>
    <row r="1199" spans="2:7" ht="12" customHeight="1" x14ac:dyDescent="0.35">
      <c r="B1199" s="42"/>
      <c r="G1199" s="43"/>
    </row>
    <row r="1200" spans="2:7" ht="12" customHeight="1" x14ac:dyDescent="0.35">
      <c r="B1200" s="42"/>
      <c r="G1200" s="43"/>
    </row>
    <row r="1201" spans="2:7" ht="12" customHeight="1" x14ac:dyDescent="0.35">
      <c r="B1201" s="42"/>
      <c r="G1201" s="43"/>
    </row>
    <row r="1202" spans="2:7" ht="12" customHeight="1" x14ac:dyDescent="0.35">
      <c r="B1202" s="42"/>
      <c r="G1202" s="43"/>
    </row>
    <row r="1203" spans="2:7" ht="12" customHeight="1" x14ac:dyDescent="0.35">
      <c r="B1203" s="42"/>
      <c r="G1203" s="43"/>
    </row>
    <row r="1204" spans="2:7" ht="12" customHeight="1" x14ac:dyDescent="0.35">
      <c r="B1204" s="42"/>
      <c r="G1204" s="43"/>
    </row>
    <row r="1205" spans="2:7" ht="12" customHeight="1" x14ac:dyDescent="0.35">
      <c r="B1205" s="42"/>
      <c r="G1205" s="43"/>
    </row>
    <row r="1206" spans="2:7" ht="12" customHeight="1" x14ac:dyDescent="0.35">
      <c r="B1206" s="42"/>
      <c r="G1206" s="43"/>
    </row>
    <row r="1207" spans="2:7" ht="12" customHeight="1" x14ac:dyDescent="0.35">
      <c r="B1207" s="42"/>
      <c r="G1207" s="43"/>
    </row>
    <row r="1208" spans="2:7" ht="12" customHeight="1" x14ac:dyDescent="0.35">
      <c r="B1208" s="42"/>
      <c r="G1208" s="43"/>
    </row>
    <row r="1209" spans="2:7" ht="12" customHeight="1" x14ac:dyDescent="0.35">
      <c r="B1209" s="42"/>
      <c r="G1209" s="43"/>
    </row>
    <row r="1210" spans="2:7" ht="12" customHeight="1" x14ac:dyDescent="0.35">
      <c r="B1210" s="42"/>
      <c r="G1210" s="43"/>
    </row>
    <row r="1211" spans="2:7" ht="12" customHeight="1" x14ac:dyDescent="0.35">
      <c r="B1211" s="42"/>
      <c r="G1211" s="43"/>
    </row>
    <row r="1212" spans="2:7" ht="12" customHeight="1" x14ac:dyDescent="0.35">
      <c r="B1212" s="42"/>
      <c r="G1212" s="43"/>
    </row>
    <row r="1213" spans="2:7" ht="12" customHeight="1" x14ac:dyDescent="0.35">
      <c r="B1213" s="42"/>
      <c r="G1213" s="43"/>
    </row>
    <row r="1214" spans="2:7" ht="12" customHeight="1" x14ac:dyDescent="0.35">
      <c r="B1214" s="42"/>
      <c r="G1214" s="43"/>
    </row>
    <row r="1215" spans="2:7" ht="12" customHeight="1" x14ac:dyDescent="0.35">
      <c r="B1215" s="42"/>
      <c r="G1215" s="43"/>
    </row>
    <row r="1216" spans="2:7" ht="12" customHeight="1" x14ac:dyDescent="0.35">
      <c r="B1216" s="42"/>
      <c r="G1216" s="43"/>
    </row>
    <row r="1217" spans="2:7" ht="12" customHeight="1" x14ac:dyDescent="0.35">
      <c r="B1217" s="42"/>
      <c r="G1217" s="43"/>
    </row>
    <row r="1218" spans="2:7" ht="12" customHeight="1" x14ac:dyDescent="0.35">
      <c r="B1218" s="42"/>
      <c r="G1218" s="43"/>
    </row>
    <row r="1219" spans="2:7" ht="12" customHeight="1" x14ac:dyDescent="0.35">
      <c r="B1219" s="42"/>
      <c r="G1219" s="43"/>
    </row>
    <row r="1220" spans="2:7" ht="12" customHeight="1" x14ac:dyDescent="0.35">
      <c r="B1220" s="42"/>
      <c r="G1220" s="43"/>
    </row>
    <row r="1221" spans="2:7" ht="12" customHeight="1" x14ac:dyDescent="0.35">
      <c r="B1221" s="42"/>
      <c r="G1221" s="43"/>
    </row>
    <row r="1222" spans="2:7" ht="12" customHeight="1" x14ac:dyDescent="0.35">
      <c r="B1222" s="42"/>
      <c r="G1222" s="43"/>
    </row>
    <row r="1223" spans="2:7" ht="12" customHeight="1" x14ac:dyDescent="0.35">
      <c r="B1223" s="42"/>
      <c r="G1223" s="43"/>
    </row>
    <row r="1224" spans="2:7" ht="12" customHeight="1" x14ac:dyDescent="0.35">
      <c r="B1224" s="42"/>
      <c r="G1224" s="43"/>
    </row>
    <row r="1225" spans="2:7" ht="12" customHeight="1" x14ac:dyDescent="0.35">
      <c r="B1225" s="42"/>
      <c r="G1225" s="43"/>
    </row>
    <row r="1226" spans="2:7" ht="12" customHeight="1" x14ac:dyDescent="0.35">
      <c r="B1226" s="42"/>
      <c r="G1226" s="43"/>
    </row>
    <row r="1227" spans="2:7" ht="12" customHeight="1" x14ac:dyDescent="0.35">
      <c r="B1227" s="42"/>
      <c r="G1227" s="43"/>
    </row>
    <row r="1228" spans="2:7" ht="12" customHeight="1" x14ac:dyDescent="0.35">
      <c r="B1228" s="42"/>
      <c r="G1228" s="43"/>
    </row>
    <row r="1229" spans="2:7" ht="12" customHeight="1" x14ac:dyDescent="0.35">
      <c r="B1229" s="42"/>
      <c r="G1229" s="43"/>
    </row>
    <row r="1230" spans="2:7" ht="12" customHeight="1" x14ac:dyDescent="0.35">
      <c r="B1230" s="42"/>
      <c r="G1230" s="43"/>
    </row>
    <row r="1231" spans="2:7" ht="12" customHeight="1" x14ac:dyDescent="0.35">
      <c r="B1231" s="42"/>
      <c r="G1231" s="43"/>
    </row>
    <row r="1232" spans="2:7" ht="12" customHeight="1" x14ac:dyDescent="0.35">
      <c r="B1232" s="42"/>
      <c r="G1232" s="43"/>
    </row>
    <row r="1233" spans="2:7" ht="12" customHeight="1" x14ac:dyDescent="0.35">
      <c r="B1233" s="42"/>
      <c r="G1233" s="43"/>
    </row>
    <row r="1234" spans="2:7" ht="12" customHeight="1" x14ac:dyDescent="0.35">
      <c r="B1234" s="42"/>
      <c r="G1234" s="43"/>
    </row>
    <row r="1235" spans="2:7" ht="12" customHeight="1" x14ac:dyDescent="0.35">
      <c r="B1235" s="42"/>
      <c r="G1235" s="43"/>
    </row>
    <row r="1236" spans="2:7" ht="12" customHeight="1" x14ac:dyDescent="0.35">
      <c r="B1236" s="42"/>
      <c r="G1236" s="43"/>
    </row>
    <row r="1237" spans="2:7" ht="12" customHeight="1" x14ac:dyDescent="0.35">
      <c r="B1237" s="42"/>
      <c r="G1237" s="43"/>
    </row>
    <row r="1238" spans="2:7" ht="12" customHeight="1" x14ac:dyDescent="0.35">
      <c r="B1238" s="42"/>
      <c r="G1238" s="43"/>
    </row>
    <row r="1239" spans="2:7" ht="12" customHeight="1" x14ac:dyDescent="0.35">
      <c r="B1239" s="42"/>
      <c r="G1239" s="43"/>
    </row>
    <row r="1240" spans="2:7" ht="12" customHeight="1" x14ac:dyDescent="0.35">
      <c r="B1240" s="42"/>
      <c r="G1240" s="43"/>
    </row>
    <row r="1241" spans="2:7" ht="12" customHeight="1" x14ac:dyDescent="0.35">
      <c r="B1241" s="42"/>
      <c r="G1241" s="43"/>
    </row>
    <row r="1242" spans="2:7" ht="12" customHeight="1" x14ac:dyDescent="0.35">
      <c r="B1242" s="42"/>
      <c r="G1242" s="43"/>
    </row>
    <row r="1243" spans="2:7" ht="12" customHeight="1" x14ac:dyDescent="0.35">
      <c r="B1243" s="42"/>
      <c r="G1243" s="43"/>
    </row>
    <row r="1244" spans="2:7" ht="12" customHeight="1" x14ac:dyDescent="0.35">
      <c r="B1244" s="42"/>
      <c r="G1244" s="43"/>
    </row>
    <row r="1245" spans="2:7" ht="12" customHeight="1" x14ac:dyDescent="0.35">
      <c r="B1245" s="42"/>
      <c r="G1245" s="43"/>
    </row>
    <row r="1246" spans="2:7" ht="12" customHeight="1" x14ac:dyDescent="0.35">
      <c r="B1246" s="42"/>
      <c r="G1246" s="43"/>
    </row>
    <row r="1247" spans="2:7" ht="12" customHeight="1" x14ac:dyDescent="0.35">
      <c r="B1247" s="42"/>
      <c r="G1247" s="43"/>
    </row>
    <row r="1248" spans="2:7" ht="12" customHeight="1" x14ac:dyDescent="0.35">
      <c r="B1248" s="42"/>
      <c r="G1248" s="43"/>
    </row>
    <row r="1249" spans="2:7" ht="12" customHeight="1" x14ac:dyDescent="0.35">
      <c r="B1249" s="42"/>
      <c r="G1249" s="43"/>
    </row>
    <row r="1250" spans="2:7" ht="12" customHeight="1" x14ac:dyDescent="0.35">
      <c r="B1250" s="42"/>
      <c r="G1250" s="43"/>
    </row>
    <row r="1251" spans="2:7" ht="12" customHeight="1" x14ac:dyDescent="0.35">
      <c r="B1251" s="42"/>
      <c r="G1251" s="43"/>
    </row>
    <row r="1252" spans="2:7" ht="12" customHeight="1" x14ac:dyDescent="0.35">
      <c r="B1252" s="42"/>
      <c r="G1252" s="43"/>
    </row>
    <row r="1253" spans="2:7" ht="12" customHeight="1" x14ac:dyDescent="0.35">
      <c r="B1253" s="42"/>
      <c r="G1253" s="43"/>
    </row>
    <row r="1254" spans="2:7" ht="12" customHeight="1" x14ac:dyDescent="0.35">
      <c r="B1254" s="42"/>
      <c r="G1254" s="43"/>
    </row>
    <row r="1255" spans="2:7" ht="12" customHeight="1" x14ac:dyDescent="0.35">
      <c r="B1255" s="42"/>
      <c r="G1255" s="43"/>
    </row>
    <row r="1256" spans="2:7" ht="12" customHeight="1" x14ac:dyDescent="0.35">
      <c r="B1256" s="42"/>
      <c r="G1256" s="43"/>
    </row>
    <row r="1257" spans="2:7" ht="12" customHeight="1" x14ac:dyDescent="0.35">
      <c r="B1257" s="42"/>
      <c r="G1257" s="43"/>
    </row>
    <row r="1258" spans="2:7" ht="12" customHeight="1" x14ac:dyDescent="0.35">
      <c r="B1258" s="42"/>
      <c r="G1258" s="43"/>
    </row>
    <row r="1259" spans="2:7" ht="12" customHeight="1" x14ac:dyDescent="0.35">
      <c r="B1259" s="42"/>
      <c r="G1259" s="43"/>
    </row>
    <row r="1260" spans="2:7" ht="12" customHeight="1" x14ac:dyDescent="0.35">
      <c r="B1260" s="42"/>
      <c r="G1260" s="43"/>
    </row>
    <row r="1261" spans="2:7" ht="12" customHeight="1" x14ac:dyDescent="0.35">
      <c r="B1261" s="42"/>
      <c r="G1261" s="43"/>
    </row>
    <row r="1262" spans="2:7" ht="12" customHeight="1" x14ac:dyDescent="0.35">
      <c r="B1262" s="42"/>
      <c r="G1262" s="43"/>
    </row>
    <row r="1263" spans="2:7" ht="12" customHeight="1" x14ac:dyDescent="0.35">
      <c r="B1263" s="42"/>
      <c r="G1263" s="43"/>
    </row>
    <row r="1264" spans="2:7" ht="12" customHeight="1" x14ac:dyDescent="0.35">
      <c r="B1264" s="42"/>
      <c r="G1264" s="43"/>
    </row>
    <row r="1265" spans="2:7" ht="12" customHeight="1" x14ac:dyDescent="0.35">
      <c r="B1265" s="42"/>
      <c r="G1265" s="43"/>
    </row>
    <row r="1266" spans="2:7" ht="12" customHeight="1" x14ac:dyDescent="0.35">
      <c r="B1266" s="42"/>
      <c r="G1266" s="43"/>
    </row>
    <row r="1267" spans="2:7" ht="12" customHeight="1" x14ac:dyDescent="0.35">
      <c r="B1267" s="42"/>
      <c r="G1267" s="43"/>
    </row>
    <row r="1268" spans="2:7" ht="12" customHeight="1" x14ac:dyDescent="0.35">
      <c r="B1268" s="42"/>
      <c r="G1268" s="43"/>
    </row>
    <row r="1269" spans="2:7" ht="12" customHeight="1" x14ac:dyDescent="0.35">
      <c r="B1269" s="42"/>
      <c r="G1269" s="43"/>
    </row>
    <row r="1270" spans="2:7" ht="12" customHeight="1" x14ac:dyDescent="0.35">
      <c r="B1270" s="42"/>
      <c r="G1270" s="43"/>
    </row>
    <row r="1271" spans="2:7" ht="12" customHeight="1" x14ac:dyDescent="0.35">
      <c r="B1271" s="42"/>
      <c r="G1271" s="43"/>
    </row>
    <row r="1272" spans="2:7" ht="12" customHeight="1" x14ac:dyDescent="0.35">
      <c r="B1272" s="42"/>
      <c r="G1272" s="43"/>
    </row>
    <row r="1273" spans="2:7" ht="12" customHeight="1" x14ac:dyDescent="0.35">
      <c r="B1273" s="42"/>
      <c r="G1273" s="43"/>
    </row>
    <row r="1274" spans="2:7" ht="12" customHeight="1" x14ac:dyDescent="0.35">
      <c r="B1274" s="42"/>
      <c r="G1274" s="43"/>
    </row>
    <row r="1275" spans="2:7" ht="12" customHeight="1" x14ac:dyDescent="0.35">
      <c r="B1275" s="42"/>
      <c r="G1275" s="43"/>
    </row>
    <row r="1276" spans="2:7" ht="12" customHeight="1" x14ac:dyDescent="0.35">
      <c r="B1276" s="42"/>
      <c r="G1276" s="43"/>
    </row>
    <row r="1277" spans="2:7" ht="12" customHeight="1" x14ac:dyDescent="0.35">
      <c r="B1277" s="42"/>
      <c r="G1277" s="43"/>
    </row>
    <row r="1278" spans="2:7" ht="12" customHeight="1" x14ac:dyDescent="0.35">
      <c r="B1278" s="42"/>
      <c r="G1278" s="43"/>
    </row>
    <row r="1279" spans="2:7" ht="12" customHeight="1" x14ac:dyDescent="0.35">
      <c r="B1279" s="42"/>
      <c r="G1279" s="43"/>
    </row>
    <row r="1280" spans="2:7" ht="12" customHeight="1" x14ac:dyDescent="0.35">
      <c r="B1280" s="42"/>
      <c r="G1280" s="43"/>
    </row>
    <row r="1281" spans="2:7" ht="12" customHeight="1" x14ac:dyDescent="0.35">
      <c r="B1281" s="42"/>
      <c r="G1281" s="43"/>
    </row>
    <row r="1282" spans="2:7" ht="12" customHeight="1" x14ac:dyDescent="0.35">
      <c r="B1282" s="42"/>
      <c r="G1282" s="43"/>
    </row>
    <row r="1283" spans="2:7" ht="12" customHeight="1" x14ac:dyDescent="0.35">
      <c r="B1283" s="42"/>
      <c r="G1283" s="43"/>
    </row>
    <row r="1284" spans="2:7" ht="12" customHeight="1" x14ac:dyDescent="0.35">
      <c r="B1284" s="42"/>
      <c r="G1284" s="43"/>
    </row>
    <row r="1285" spans="2:7" ht="12" customHeight="1" x14ac:dyDescent="0.35">
      <c r="B1285" s="42"/>
      <c r="G1285" s="43"/>
    </row>
    <row r="1286" spans="2:7" ht="12" customHeight="1" x14ac:dyDescent="0.35">
      <c r="B1286" s="42"/>
      <c r="G1286" s="43"/>
    </row>
    <row r="1287" spans="2:7" ht="12" customHeight="1" x14ac:dyDescent="0.35">
      <c r="B1287" s="42"/>
      <c r="G1287" s="43"/>
    </row>
    <row r="1288" spans="2:7" ht="12" customHeight="1" x14ac:dyDescent="0.35">
      <c r="B1288" s="42"/>
      <c r="G1288" s="43"/>
    </row>
    <row r="1289" spans="2:7" ht="12" customHeight="1" x14ac:dyDescent="0.35">
      <c r="B1289" s="42"/>
      <c r="G1289" s="43"/>
    </row>
    <row r="1290" spans="2:7" ht="12" customHeight="1" x14ac:dyDescent="0.35">
      <c r="B1290" s="42"/>
      <c r="G1290" s="43"/>
    </row>
    <row r="1291" spans="2:7" ht="12" customHeight="1" x14ac:dyDescent="0.35">
      <c r="B1291" s="42"/>
      <c r="G1291" s="43"/>
    </row>
    <row r="1292" spans="2:7" ht="12" customHeight="1" x14ac:dyDescent="0.35">
      <c r="B1292" s="42"/>
      <c r="G1292" s="43"/>
    </row>
    <row r="1293" spans="2:7" ht="12" customHeight="1" x14ac:dyDescent="0.35">
      <c r="B1293" s="42"/>
      <c r="G1293" s="43"/>
    </row>
    <row r="1294" spans="2:7" ht="12" customHeight="1" x14ac:dyDescent="0.35">
      <c r="B1294" s="42"/>
      <c r="G1294" s="43"/>
    </row>
    <row r="1295" spans="2:7" ht="12" customHeight="1" x14ac:dyDescent="0.35">
      <c r="B1295" s="42"/>
      <c r="G1295" s="43"/>
    </row>
    <row r="1296" spans="2:7" ht="12" customHeight="1" x14ac:dyDescent="0.35">
      <c r="B1296" s="42"/>
      <c r="G1296" s="43"/>
    </row>
    <row r="1297" spans="2:7" ht="12" customHeight="1" x14ac:dyDescent="0.35">
      <c r="B1297" s="42"/>
      <c r="G1297" s="43"/>
    </row>
    <row r="1298" spans="2:7" ht="12" customHeight="1" x14ac:dyDescent="0.35">
      <c r="B1298" s="42"/>
      <c r="G1298" s="43"/>
    </row>
    <row r="1299" spans="2:7" ht="12" customHeight="1" x14ac:dyDescent="0.35">
      <c r="B1299" s="42"/>
      <c r="G1299" s="43"/>
    </row>
    <row r="1300" spans="2:7" ht="12" customHeight="1" x14ac:dyDescent="0.35">
      <c r="B1300" s="42"/>
      <c r="G1300" s="43"/>
    </row>
    <row r="1301" spans="2:7" ht="12" customHeight="1" x14ac:dyDescent="0.35">
      <c r="B1301" s="42"/>
      <c r="G1301" s="43"/>
    </row>
    <row r="1302" spans="2:7" ht="12" customHeight="1" x14ac:dyDescent="0.35">
      <c r="B1302" s="42"/>
      <c r="G1302" s="43"/>
    </row>
    <row r="1303" spans="2:7" ht="12" customHeight="1" x14ac:dyDescent="0.35">
      <c r="B1303" s="42"/>
      <c r="G1303" s="43"/>
    </row>
    <row r="1304" spans="2:7" ht="12" customHeight="1" x14ac:dyDescent="0.35">
      <c r="B1304" s="42"/>
      <c r="G1304" s="43"/>
    </row>
    <row r="1305" spans="2:7" ht="12" customHeight="1" x14ac:dyDescent="0.35">
      <c r="B1305" s="42"/>
      <c r="G1305" s="43"/>
    </row>
    <row r="1306" spans="2:7" ht="12" customHeight="1" x14ac:dyDescent="0.35">
      <c r="B1306" s="42"/>
      <c r="G1306" s="43"/>
    </row>
    <row r="1307" spans="2:7" ht="12" customHeight="1" x14ac:dyDescent="0.35">
      <c r="B1307" s="42"/>
      <c r="G1307" s="43"/>
    </row>
    <row r="1308" spans="2:7" ht="12" customHeight="1" x14ac:dyDescent="0.35">
      <c r="B1308" s="42"/>
      <c r="G1308" s="43"/>
    </row>
    <row r="1309" spans="2:7" ht="12" customHeight="1" x14ac:dyDescent="0.35">
      <c r="B1309" s="42"/>
      <c r="G1309" s="43"/>
    </row>
    <row r="1310" spans="2:7" ht="12" customHeight="1" x14ac:dyDescent="0.35">
      <c r="B1310" s="42"/>
      <c r="G1310" s="43"/>
    </row>
    <row r="1311" spans="2:7" ht="12" customHeight="1" x14ac:dyDescent="0.35">
      <c r="B1311" s="42"/>
      <c r="G1311" s="43"/>
    </row>
    <row r="1312" spans="2:7" ht="12" customHeight="1" x14ac:dyDescent="0.35">
      <c r="B1312" s="42"/>
      <c r="G1312" s="43"/>
    </row>
    <row r="1313" spans="2:7" ht="12" customHeight="1" x14ac:dyDescent="0.35">
      <c r="B1313" s="42"/>
      <c r="G1313" s="43"/>
    </row>
    <row r="1314" spans="2:7" ht="12" customHeight="1" x14ac:dyDescent="0.35">
      <c r="B1314" s="42"/>
      <c r="G1314" s="43"/>
    </row>
    <row r="1315" spans="2:7" ht="12" customHeight="1" x14ac:dyDescent="0.35">
      <c r="B1315" s="42"/>
      <c r="G1315" s="43"/>
    </row>
    <row r="1316" spans="2:7" ht="12" customHeight="1" x14ac:dyDescent="0.35">
      <c r="B1316" s="42"/>
      <c r="G1316" s="43"/>
    </row>
    <row r="1317" spans="2:7" ht="12" customHeight="1" x14ac:dyDescent="0.35">
      <c r="B1317" s="42"/>
      <c r="G1317" s="43"/>
    </row>
    <row r="1318" spans="2:7" ht="12" customHeight="1" x14ac:dyDescent="0.35">
      <c r="B1318" s="42"/>
      <c r="G1318" s="43"/>
    </row>
    <row r="1319" spans="2:7" ht="12" customHeight="1" x14ac:dyDescent="0.35">
      <c r="B1319" s="42"/>
      <c r="G1319" s="43"/>
    </row>
    <row r="1320" spans="2:7" ht="12" customHeight="1" x14ac:dyDescent="0.35">
      <c r="B1320" s="42"/>
      <c r="G1320" s="43"/>
    </row>
    <row r="1321" spans="2:7" ht="12" customHeight="1" x14ac:dyDescent="0.35">
      <c r="B1321" s="42"/>
      <c r="G1321" s="43"/>
    </row>
    <row r="1322" spans="2:7" ht="12" customHeight="1" x14ac:dyDescent="0.35">
      <c r="B1322" s="42"/>
      <c r="G1322" s="43"/>
    </row>
    <row r="1323" spans="2:7" ht="12" customHeight="1" x14ac:dyDescent="0.35">
      <c r="B1323" s="42"/>
      <c r="G1323" s="43"/>
    </row>
    <row r="1324" spans="2:7" ht="12" customHeight="1" x14ac:dyDescent="0.35">
      <c r="B1324" s="42"/>
      <c r="G1324" s="43"/>
    </row>
    <row r="1325" spans="2:7" ht="12" customHeight="1" x14ac:dyDescent="0.35">
      <c r="B1325" s="42"/>
      <c r="G1325" s="43"/>
    </row>
    <row r="1326" spans="2:7" ht="12" customHeight="1" x14ac:dyDescent="0.35">
      <c r="B1326" s="42"/>
      <c r="G1326" s="43"/>
    </row>
    <row r="1327" spans="2:7" ht="12" customHeight="1" x14ac:dyDescent="0.35">
      <c r="B1327" s="42"/>
      <c r="G1327" s="43"/>
    </row>
    <row r="1328" spans="2:7" ht="12" customHeight="1" x14ac:dyDescent="0.35">
      <c r="B1328" s="42"/>
      <c r="G1328" s="43"/>
    </row>
    <row r="1329" spans="2:7" ht="12" customHeight="1" x14ac:dyDescent="0.35">
      <c r="B1329" s="42"/>
      <c r="G1329" s="43"/>
    </row>
    <row r="1330" spans="2:7" ht="12" customHeight="1" x14ac:dyDescent="0.35">
      <c r="B1330" s="42"/>
      <c r="G1330" s="43"/>
    </row>
    <row r="1331" spans="2:7" ht="12" customHeight="1" x14ac:dyDescent="0.35">
      <c r="B1331" s="42"/>
      <c r="G1331" s="43"/>
    </row>
    <row r="1332" spans="2:7" ht="12" customHeight="1" x14ac:dyDescent="0.35">
      <c r="B1332" s="42"/>
      <c r="G1332" s="43"/>
    </row>
    <row r="1333" spans="2:7" ht="12" customHeight="1" x14ac:dyDescent="0.35">
      <c r="B1333" s="42"/>
      <c r="G1333" s="43"/>
    </row>
    <row r="1334" spans="2:7" ht="12" customHeight="1" x14ac:dyDescent="0.35">
      <c r="B1334" s="42"/>
      <c r="G1334" s="43"/>
    </row>
    <row r="1335" spans="2:7" ht="12" customHeight="1" x14ac:dyDescent="0.35">
      <c r="B1335" s="42"/>
      <c r="G1335" s="43"/>
    </row>
    <row r="1336" spans="2:7" ht="12" customHeight="1" x14ac:dyDescent="0.35">
      <c r="B1336" s="42"/>
      <c r="G1336" s="43"/>
    </row>
    <row r="1337" spans="2:7" ht="12" customHeight="1" x14ac:dyDescent="0.35">
      <c r="B1337" s="42"/>
      <c r="G1337" s="43"/>
    </row>
    <row r="1338" spans="2:7" ht="12" customHeight="1" x14ac:dyDescent="0.35">
      <c r="B1338" s="42"/>
      <c r="G1338" s="43"/>
    </row>
    <row r="1339" spans="2:7" ht="12" customHeight="1" x14ac:dyDescent="0.35">
      <c r="B1339" s="42"/>
      <c r="G1339" s="43"/>
    </row>
    <row r="1340" spans="2:7" ht="12" customHeight="1" x14ac:dyDescent="0.35">
      <c r="B1340" s="42"/>
      <c r="G1340" s="43"/>
    </row>
    <row r="1341" spans="2:7" ht="12" customHeight="1" x14ac:dyDescent="0.35">
      <c r="B1341" s="42"/>
      <c r="G1341" s="43"/>
    </row>
    <row r="1342" spans="2:7" ht="12" customHeight="1" x14ac:dyDescent="0.35">
      <c r="B1342" s="42"/>
      <c r="G1342" s="43"/>
    </row>
    <row r="1343" spans="2:7" ht="12" customHeight="1" x14ac:dyDescent="0.35">
      <c r="B1343" s="42"/>
      <c r="G1343" s="43"/>
    </row>
    <row r="1344" spans="2:7" ht="12" customHeight="1" x14ac:dyDescent="0.35">
      <c r="B1344" s="42"/>
      <c r="G1344" s="43"/>
    </row>
    <row r="1345" spans="2:7" ht="12" customHeight="1" x14ac:dyDescent="0.35">
      <c r="B1345" s="42"/>
      <c r="G1345" s="43"/>
    </row>
    <row r="1346" spans="2:7" ht="12" customHeight="1" x14ac:dyDescent="0.35">
      <c r="B1346" s="42"/>
      <c r="G1346" s="43"/>
    </row>
    <row r="1347" spans="2:7" ht="12" customHeight="1" x14ac:dyDescent="0.35">
      <c r="B1347" s="42"/>
      <c r="G1347" s="43"/>
    </row>
    <row r="1348" spans="2:7" ht="12" customHeight="1" x14ac:dyDescent="0.35">
      <c r="B1348" s="42"/>
      <c r="G1348" s="43"/>
    </row>
    <row r="1349" spans="2:7" ht="12" customHeight="1" x14ac:dyDescent="0.35">
      <c r="B1349" s="42"/>
      <c r="G1349" s="43"/>
    </row>
    <row r="1350" spans="2:7" ht="12" customHeight="1" x14ac:dyDescent="0.35">
      <c r="B1350" s="42"/>
      <c r="G1350" s="43"/>
    </row>
    <row r="1351" spans="2:7" ht="12" customHeight="1" x14ac:dyDescent="0.35">
      <c r="B1351" s="42"/>
      <c r="G1351" s="43"/>
    </row>
    <row r="1352" spans="2:7" ht="12" customHeight="1" x14ac:dyDescent="0.35">
      <c r="B1352" s="42"/>
      <c r="G1352" s="43"/>
    </row>
    <row r="1353" spans="2:7" ht="12" customHeight="1" x14ac:dyDescent="0.35">
      <c r="B1353" s="42"/>
      <c r="G1353" s="43"/>
    </row>
    <row r="1354" spans="2:7" ht="12" customHeight="1" x14ac:dyDescent="0.35">
      <c r="B1354" s="42"/>
      <c r="G1354" s="43"/>
    </row>
    <row r="1355" spans="2:7" ht="12" customHeight="1" x14ac:dyDescent="0.35">
      <c r="B1355" s="42"/>
      <c r="G1355" s="43"/>
    </row>
    <row r="1356" spans="2:7" ht="12" customHeight="1" x14ac:dyDescent="0.35">
      <c r="B1356" s="42"/>
      <c r="G1356" s="43"/>
    </row>
    <row r="1357" spans="2:7" ht="12" customHeight="1" x14ac:dyDescent="0.35">
      <c r="B1357" s="42"/>
      <c r="G1357" s="43"/>
    </row>
    <row r="1358" spans="2:7" ht="12" customHeight="1" x14ac:dyDescent="0.35">
      <c r="B1358" s="42"/>
      <c r="G1358" s="43"/>
    </row>
    <row r="1359" spans="2:7" ht="12" customHeight="1" x14ac:dyDescent="0.35">
      <c r="B1359" s="42"/>
      <c r="G1359" s="43"/>
    </row>
    <row r="1360" spans="2:7" ht="12" customHeight="1" x14ac:dyDescent="0.35">
      <c r="B1360" s="42"/>
      <c r="G1360" s="43"/>
    </row>
    <row r="1361" spans="2:7" ht="12" customHeight="1" x14ac:dyDescent="0.35">
      <c r="B1361" s="42"/>
      <c r="G1361" s="43"/>
    </row>
    <row r="1362" spans="2:7" ht="12" customHeight="1" x14ac:dyDescent="0.35">
      <c r="B1362" s="42"/>
      <c r="G1362" s="43"/>
    </row>
    <row r="1363" spans="2:7" ht="12" customHeight="1" x14ac:dyDescent="0.35">
      <c r="B1363" s="42"/>
      <c r="G1363" s="43"/>
    </row>
    <row r="1364" spans="2:7" ht="12" customHeight="1" x14ac:dyDescent="0.35">
      <c r="B1364" s="42"/>
      <c r="G1364" s="43"/>
    </row>
    <row r="1365" spans="2:7" ht="12" customHeight="1" x14ac:dyDescent="0.35">
      <c r="B1365" s="42"/>
      <c r="G1365" s="43"/>
    </row>
    <row r="1366" spans="2:7" ht="12" customHeight="1" x14ac:dyDescent="0.35">
      <c r="B1366" s="42"/>
      <c r="G1366" s="43"/>
    </row>
    <row r="1367" spans="2:7" ht="12" customHeight="1" x14ac:dyDescent="0.35">
      <c r="B1367" s="42"/>
      <c r="G1367" s="43"/>
    </row>
    <row r="1368" spans="2:7" ht="12" customHeight="1" x14ac:dyDescent="0.35">
      <c r="B1368" s="42"/>
      <c r="G1368" s="43"/>
    </row>
    <row r="1369" spans="2:7" ht="12" customHeight="1" x14ac:dyDescent="0.35">
      <c r="B1369" s="42"/>
      <c r="G1369" s="43"/>
    </row>
    <row r="1370" spans="2:7" ht="12" customHeight="1" x14ac:dyDescent="0.35">
      <c r="B1370" s="42"/>
      <c r="G1370" s="43"/>
    </row>
    <row r="1371" spans="2:7" ht="12" customHeight="1" x14ac:dyDescent="0.35">
      <c r="B1371" s="42"/>
      <c r="G1371" s="43"/>
    </row>
    <row r="1372" spans="2:7" ht="12" customHeight="1" x14ac:dyDescent="0.35">
      <c r="B1372" s="42"/>
      <c r="G1372" s="43"/>
    </row>
    <row r="1373" spans="2:7" ht="12" customHeight="1" x14ac:dyDescent="0.35">
      <c r="B1373" s="42"/>
      <c r="G1373" s="43"/>
    </row>
    <row r="1374" spans="2:7" ht="12" customHeight="1" x14ac:dyDescent="0.35">
      <c r="B1374" s="42"/>
      <c r="G1374" s="43"/>
    </row>
    <row r="1375" spans="2:7" ht="12" customHeight="1" x14ac:dyDescent="0.35">
      <c r="B1375" s="42"/>
      <c r="G1375" s="43"/>
    </row>
    <row r="1376" spans="2:7" ht="12" customHeight="1" x14ac:dyDescent="0.35">
      <c r="B1376" s="42"/>
      <c r="G1376" s="43"/>
    </row>
    <row r="1377" spans="2:7" ht="12" customHeight="1" x14ac:dyDescent="0.35">
      <c r="B1377" s="42"/>
      <c r="G1377" s="43"/>
    </row>
    <row r="1378" spans="2:7" ht="12" customHeight="1" x14ac:dyDescent="0.35">
      <c r="B1378" s="42"/>
      <c r="G1378" s="43"/>
    </row>
    <row r="1379" spans="2:7" ht="12" customHeight="1" x14ac:dyDescent="0.35">
      <c r="B1379" s="42"/>
      <c r="G1379" s="43"/>
    </row>
    <row r="1380" spans="2:7" ht="12" customHeight="1" x14ac:dyDescent="0.35">
      <c r="B1380" s="42"/>
      <c r="G1380" s="43"/>
    </row>
    <row r="1381" spans="2:7" ht="12" customHeight="1" x14ac:dyDescent="0.35">
      <c r="B1381" s="42"/>
      <c r="G1381" s="43"/>
    </row>
    <row r="1382" spans="2:7" ht="12" customHeight="1" x14ac:dyDescent="0.35">
      <c r="B1382" s="42"/>
      <c r="G1382" s="43"/>
    </row>
    <row r="1383" spans="2:7" ht="12" customHeight="1" x14ac:dyDescent="0.35">
      <c r="B1383" s="42"/>
      <c r="G1383" s="43"/>
    </row>
    <row r="1384" spans="2:7" ht="12" customHeight="1" x14ac:dyDescent="0.35">
      <c r="B1384" s="42"/>
      <c r="G1384" s="43"/>
    </row>
    <row r="1385" spans="2:7" ht="12" customHeight="1" x14ac:dyDescent="0.35">
      <c r="B1385" s="42"/>
      <c r="G1385" s="43"/>
    </row>
    <row r="1386" spans="2:7" ht="12" customHeight="1" x14ac:dyDescent="0.35">
      <c r="B1386" s="42"/>
      <c r="G1386" s="43"/>
    </row>
    <row r="1387" spans="2:7" ht="12" customHeight="1" x14ac:dyDescent="0.35">
      <c r="B1387" s="42"/>
      <c r="G1387" s="43"/>
    </row>
    <row r="1388" spans="2:7" ht="12" customHeight="1" x14ac:dyDescent="0.35">
      <c r="B1388" s="42"/>
      <c r="G1388" s="43"/>
    </row>
    <row r="1389" spans="2:7" ht="12" customHeight="1" x14ac:dyDescent="0.35">
      <c r="B1389" s="42"/>
      <c r="G1389" s="43"/>
    </row>
    <row r="1390" spans="2:7" ht="12" customHeight="1" x14ac:dyDescent="0.35">
      <c r="B1390" s="42"/>
      <c r="G1390" s="43"/>
    </row>
    <row r="1391" spans="2:7" ht="12" customHeight="1" x14ac:dyDescent="0.35">
      <c r="B1391" s="42"/>
      <c r="G1391" s="43"/>
    </row>
    <row r="1392" spans="2:7" ht="12" customHeight="1" x14ac:dyDescent="0.35">
      <c r="B1392" s="42"/>
      <c r="G1392" s="43"/>
    </row>
    <row r="1393" spans="2:7" ht="12" customHeight="1" x14ac:dyDescent="0.35">
      <c r="B1393" s="42"/>
      <c r="G1393" s="43"/>
    </row>
    <row r="1394" spans="2:7" ht="12" customHeight="1" x14ac:dyDescent="0.35">
      <c r="B1394" s="42"/>
      <c r="G1394" s="43"/>
    </row>
    <row r="1395" spans="2:7" ht="12" customHeight="1" x14ac:dyDescent="0.35">
      <c r="B1395" s="42"/>
      <c r="G1395" s="43"/>
    </row>
    <row r="1396" spans="2:7" ht="12" customHeight="1" x14ac:dyDescent="0.35">
      <c r="B1396" s="42"/>
      <c r="G1396" s="43"/>
    </row>
    <row r="1397" spans="2:7" ht="12" customHeight="1" x14ac:dyDescent="0.35">
      <c r="B1397" s="42"/>
      <c r="G1397" s="43"/>
    </row>
    <row r="1398" spans="2:7" ht="12" customHeight="1" x14ac:dyDescent="0.35">
      <c r="B1398" s="42"/>
      <c r="G1398" s="43"/>
    </row>
    <row r="1399" spans="2:7" ht="12" customHeight="1" x14ac:dyDescent="0.35">
      <c r="B1399" s="42"/>
      <c r="G1399" s="43"/>
    </row>
    <row r="1400" spans="2:7" ht="12" customHeight="1" x14ac:dyDescent="0.35">
      <c r="B1400" s="42"/>
      <c r="G1400" s="43"/>
    </row>
    <row r="1401" spans="2:7" ht="12" customHeight="1" x14ac:dyDescent="0.35">
      <c r="B1401" s="42"/>
      <c r="G1401" s="43"/>
    </row>
    <row r="1402" spans="2:7" ht="12" customHeight="1" x14ac:dyDescent="0.35">
      <c r="B1402" s="42"/>
      <c r="G1402" s="43"/>
    </row>
    <row r="1403" spans="2:7" ht="12" customHeight="1" x14ac:dyDescent="0.35">
      <c r="B1403" s="42"/>
      <c r="G1403" s="43"/>
    </row>
    <row r="1404" spans="2:7" ht="12" customHeight="1" x14ac:dyDescent="0.35">
      <c r="B1404" s="42"/>
      <c r="G1404" s="43"/>
    </row>
    <row r="1405" spans="2:7" ht="12" customHeight="1" x14ac:dyDescent="0.35">
      <c r="B1405" s="42"/>
      <c r="G1405" s="43"/>
    </row>
    <row r="1406" spans="2:7" ht="12" customHeight="1" x14ac:dyDescent="0.35">
      <c r="B1406" s="42"/>
      <c r="G1406" s="43"/>
    </row>
    <row r="1407" spans="2:7" ht="12" customHeight="1" x14ac:dyDescent="0.35">
      <c r="B1407" s="42"/>
      <c r="G1407" s="43"/>
    </row>
    <row r="1408" spans="2:7" ht="12" customHeight="1" x14ac:dyDescent="0.35">
      <c r="B1408" s="42"/>
      <c r="G1408" s="43"/>
    </row>
    <row r="1409" spans="2:7" ht="12" customHeight="1" x14ac:dyDescent="0.35">
      <c r="B1409" s="42"/>
      <c r="G1409" s="43"/>
    </row>
    <row r="1410" spans="2:7" ht="12" customHeight="1" x14ac:dyDescent="0.35">
      <c r="B1410" s="42"/>
      <c r="G1410" s="43"/>
    </row>
    <row r="1411" spans="2:7" ht="12" customHeight="1" x14ac:dyDescent="0.35">
      <c r="B1411" s="42"/>
      <c r="G1411" s="43"/>
    </row>
    <row r="1412" spans="2:7" ht="12" customHeight="1" x14ac:dyDescent="0.35">
      <c r="B1412" s="42"/>
      <c r="G1412" s="43"/>
    </row>
    <row r="1413" spans="2:7" ht="12" customHeight="1" x14ac:dyDescent="0.35">
      <c r="B1413" s="42"/>
      <c r="G1413" s="43"/>
    </row>
    <row r="1414" spans="2:7" ht="12" customHeight="1" x14ac:dyDescent="0.35">
      <c r="B1414" s="42"/>
      <c r="G1414" s="43"/>
    </row>
    <row r="1415" spans="2:7" ht="12" customHeight="1" x14ac:dyDescent="0.35">
      <c r="B1415" s="42"/>
      <c r="G1415" s="43"/>
    </row>
    <row r="1416" spans="2:7" ht="12" customHeight="1" x14ac:dyDescent="0.35">
      <c r="B1416" s="42"/>
      <c r="G1416" s="43"/>
    </row>
    <row r="1417" spans="2:7" ht="12" customHeight="1" x14ac:dyDescent="0.35">
      <c r="B1417" s="42"/>
      <c r="G1417" s="43"/>
    </row>
    <row r="1418" spans="2:7" ht="12" customHeight="1" x14ac:dyDescent="0.35">
      <c r="B1418" s="42"/>
      <c r="G1418" s="43"/>
    </row>
    <row r="1419" spans="2:7" ht="12" customHeight="1" x14ac:dyDescent="0.35">
      <c r="B1419" s="42"/>
      <c r="G1419" s="43"/>
    </row>
    <row r="1420" spans="2:7" ht="12" customHeight="1" x14ac:dyDescent="0.35">
      <c r="B1420" s="42"/>
      <c r="G1420" s="43"/>
    </row>
    <row r="1421" spans="2:7" ht="12" customHeight="1" x14ac:dyDescent="0.35">
      <c r="B1421" s="42"/>
      <c r="G1421" s="43"/>
    </row>
    <row r="1422" spans="2:7" ht="12" customHeight="1" x14ac:dyDescent="0.35">
      <c r="B1422" s="42"/>
      <c r="G1422" s="43"/>
    </row>
    <row r="1423" spans="2:7" ht="12" customHeight="1" x14ac:dyDescent="0.35">
      <c r="B1423" s="42"/>
      <c r="G1423" s="43"/>
    </row>
    <row r="1424" spans="2:7" ht="12" customHeight="1" x14ac:dyDescent="0.35">
      <c r="B1424" s="42"/>
      <c r="G1424" s="43"/>
    </row>
    <row r="1425" spans="2:7" ht="12" customHeight="1" x14ac:dyDescent="0.35">
      <c r="B1425" s="42"/>
      <c r="G1425" s="43"/>
    </row>
    <row r="1426" spans="2:7" ht="12" customHeight="1" x14ac:dyDescent="0.35">
      <c r="B1426" s="42"/>
      <c r="G1426" s="43"/>
    </row>
    <row r="1427" spans="2:7" ht="12" customHeight="1" x14ac:dyDescent="0.35">
      <c r="B1427" s="42"/>
      <c r="G1427" s="43"/>
    </row>
    <row r="1428" spans="2:7" ht="12" customHeight="1" x14ac:dyDescent="0.35">
      <c r="B1428" s="42"/>
      <c r="G1428" s="43"/>
    </row>
    <row r="1429" spans="2:7" ht="12" customHeight="1" x14ac:dyDescent="0.35">
      <c r="B1429" s="42"/>
      <c r="G1429" s="43"/>
    </row>
    <row r="1430" spans="2:7" ht="12" customHeight="1" x14ac:dyDescent="0.35">
      <c r="B1430" s="42"/>
      <c r="G1430" s="43"/>
    </row>
    <row r="1431" spans="2:7" ht="12" customHeight="1" x14ac:dyDescent="0.35">
      <c r="B1431" s="42"/>
      <c r="G1431" s="43"/>
    </row>
    <row r="1432" spans="2:7" ht="12" customHeight="1" x14ac:dyDescent="0.35">
      <c r="B1432" s="42"/>
      <c r="G1432" s="43"/>
    </row>
    <row r="1433" spans="2:7" ht="12" customHeight="1" x14ac:dyDescent="0.35">
      <c r="B1433" s="42"/>
      <c r="G1433" s="43"/>
    </row>
    <row r="1434" spans="2:7" ht="12" customHeight="1" x14ac:dyDescent="0.35">
      <c r="B1434" s="42"/>
      <c r="G1434" s="43"/>
    </row>
    <row r="1435" spans="2:7" ht="12" customHeight="1" x14ac:dyDescent="0.35">
      <c r="B1435" s="42"/>
      <c r="G1435" s="43"/>
    </row>
    <row r="1436" spans="2:7" ht="12" customHeight="1" x14ac:dyDescent="0.35">
      <c r="B1436" s="42"/>
      <c r="G1436" s="43"/>
    </row>
    <row r="1437" spans="2:7" ht="12" customHeight="1" x14ac:dyDescent="0.35">
      <c r="B1437" s="42"/>
      <c r="G1437" s="43"/>
    </row>
    <row r="1438" spans="2:7" ht="12" customHeight="1" x14ac:dyDescent="0.35">
      <c r="B1438" s="42"/>
      <c r="G1438" s="43"/>
    </row>
    <row r="1439" spans="2:7" ht="12" customHeight="1" x14ac:dyDescent="0.35">
      <c r="B1439" s="42"/>
      <c r="G1439" s="43"/>
    </row>
    <row r="1440" spans="2:7" ht="12" customHeight="1" x14ac:dyDescent="0.35">
      <c r="B1440" s="42"/>
      <c r="G1440" s="43"/>
    </row>
    <row r="1441" spans="2:7" ht="12" customHeight="1" x14ac:dyDescent="0.35">
      <c r="B1441" s="42"/>
      <c r="G1441" s="43"/>
    </row>
    <row r="1442" spans="2:7" ht="12" customHeight="1" x14ac:dyDescent="0.35">
      <c r="B1442" s="42"/>
      <c r="G1442" s="43"/>
    </row>
    <row r="1443" spans="2:7" ht="12" customHeight="1" x14ac:dyDescent="0.35">
      <c r="B1443" s="42"/>
      <c r="G1443" s="43"/>
    </row>
    <row r="1444" spans="2:7" ht="12" customHeight="1" x14ac:dyDescent="0.35">
      <c r="B1444" s="42"/>
      <c r="G1444" s="43"/>
    </row>
    <row r="1445" spans="2:7" ht="12" customHeight="1" x14ac:dyDescent="0.35">
      <c r="B1445" s="42"/>
      <c r="G1445" s="43"/>
    </row>
    <row r="1446" spans="2:7" ht="12" customHeight="1" x14ac:dyDescent="0.35">
      <c r="B1446" s="42"/>
      <c r="G1446" s="43"/>
    </row>
    <row r="1447" spans="2:7" ht="12" customHeight="1" x14ac:dyDescent="0.35">
      <c r="B1447" s="42"/>
      <c r="G1447" s="43"/>
    </row>
    <row r="1448" spans="2:7" ht="12" customHeight="1" x14ac:dyDescent="0.35">
      <c r="B1448" s="42"/>
      <c r="G1448" s="43"/>
    </row>
    <row r="1449" spans="2:7" ht="12" customHeight="1" x14ac:dyDescent="0.35">
      <c r="B1449" s="42"/>
      <c r="G1449" s="43"/>
    </row>
    <row r="1450" spans="2:7" ht="12" customHeight="1" x14ac:dyDescent="0.35">
      <c r="B1450" s="42"/>
      <c r="G1450" s="43"/>
    </row>
    <row r="1451" spans="2:7" ht="12" customHeight="1" x14ac:dyDescent="0.35">
      <c r="B1451" s="42"/>
      <c r="G1451" s="43"/>
    </row>
    <row r="1452" spans="2:7" ht="12" customHeight="1" x14ac:dyDescent="0.35">
      <c r="B1452" s="42"/>
      <c r="G1452" s="43"/>
    </row>
    <row r="1453" spans="2:7" ht="12" customHeight="1" x14ac:dyDescent="0.35">
      <c r="B1453" s="42"/>
      <c r="G1453" s="43"/>
    </row>
    <row r="1454" spans="2:7" ht="12" customHeight="1" x14ac:dyDescent="0.35">
      <c r="B1454" s="42"/>
      <c r="G1454" s="43"/>
    </row>
    <row r="1455" spans="2:7" ht="12" customHeight="1" x14ac:dyDescent="0.35">
      <c r="B1455" s="42"/>
      <c r="G1455" s="43"/>
    </row>
    <row r="1456" spans="2:7" ht="12" customHeight="1" x14ac:dyDescent="0.35">
      <c r="B1456" s="42"/>
      <c r="G1456" s="43"/>
    </row>
    <row r="1457" spans="2:7" ht="12" customHeight="1" x14ac:dyDescent="0.35">
      <c r="B1457" s="42"/>
      <c r="G1457" s="43"/>
    </row>
    <row r="1458" spans="2:7" ht="12" customHeight="1" x14ac:dyDescent="0.35">
      <c r="B1458" s="42"/>
      <c r="G1458" s="43"/>
    </row>
    <row r="1459" spans="2:7" ht="12" customHeight="1" x14ac:dyDescent="0.35">
      <c r="B1459" s="42"/>
      <c r="G1459" s="43"/>
    </row>
    <row r="1460" spans="2:7" ht="12" customHeight="1" x14ac:dyDescent="0.35">
      <c r="B1460" s="42"/>
      <c r="G1460" s="43"/>
    </row>
    <row r="1461" spans="2:7" ht="12" customHeight="1" x14ac:dyDescent="0.35">
      <c r="B1461" s="42"/>
      <c r="G1461" s="43"/>
    </row>
    <row r="1462" spans="2:7" ht="12" customHeight="1" x14ac:dyDescent="0.35">
      <c r="B1462" s="42"/>
      <c r="G1462" s="43"/>
    </row>
    <row r="1463" spans="2:7" ht="12" customHeight="1" x14ac:dyDescent="0.35">
      <c r="B1463" s="42"/>
      <c r="G1463" s="43"/>
    </row>
    <row r="1464" spans="2:7" ht="12" customHeight="1" x14ac:dyDescent="0.35">
      <c r="B1464" s="42"/>
      <c r="G1464" s="43"/>
    </row>
    <row r="1465" spans="2:7" ht="12" customHeight="1" x14ac:dyDescent="0.35">
      <c r="B1465" s="42"/>
      <c r="G1465" s="43"/>
    </row>
    <row r="1466" spans="2:7" ht="12" customHeight="1" x14ac:dyDescent="0.35">
      <c r="B1466" s="42"/>
      <c r="G1466" s="43"/>
    </row>
    <row r="1467" spans="2:7" ht="12" customHeight="1" x14ac:dyDescent="0.35">
      <c r="B1467" s="42"/>
      <c r="G1467" s="43"/>
    </row>
    <row r="1468" spans="2:7" ht="12" customHeight="1" x14ac:dyDescent="0.35">
      <c r="B1468" s="42"/>
      <c r="G1468" s="43"/>
    </row>
    <row r="1469" spans="2:7" ht="12" customHeight="1" x14ac:dyDescent="0.35">
      <c r="B1469" s="42"/>
      <c r="G1469" s="43"/>
    </row>
    <row r="1470" spans="2:7" ht="12" customHeight="1" x14ac:dyDescent="0.35">
      <c r="B1470" s="42"/>
      <c r="G1470" s="43"/>
    </row>
    <row r="1471" spans="2:7" ht="12" customHeight="1" x14ac:dyDescent="0.35">
      <c r="B1471" s="42"/>
      <c r="G1471" s="43"/>
    </row>
    <row r="1472" spans="2:7" ht="12" customHeight="1" x14ac:dyDescent="0.35">
      <c r="B1472" s="42"/>
      <c r="G1472" s="43"/>
    </row>
    <row r="1473" spans="2:7" ht="12" customHeight="1" x14ac:dyDescent="0.35">
      <c r="B1473" s="42"/>
      <c r="G1473" s="43"/>
    </row>
    <row r="1474" spans="2:7" ht="12" customHeight="1" x14ac:dyDescent="0.35">
      <c r="B1474" s="42"/>
      <c r="G1474" s="43"/>
    </row>
    <row r="1475" spans="2:7" ht="12" customHeight="1" x14ac:dyDescent="0.35">
      <c r="B1475" s="42"/>
      <c r="G1475" s="43"/>
    </row>
    <row r="1476" spans="2:7" ht="12" customHeight="1" x14ac:dyDescent="0.35">
      <c r="B1476" s="42"/>
      <c r="G1476" s="43"/>
    </row>
    <row r="1477" spans="2:7" ht="12" customHeight="1" x14ac:dyDescent="0.35">
      <c r="B1477" s="42"/>
      <c r="G1477" s="43"/>
    </row>
    <row r="1478" spans="2:7" ht="12" customHeight="1" x14ac:dyDescent="0.35">
      <c r="B1478" s="42"/>
      <c r="G1478" s="43"/>
    </row>
    <row r="1479" spans="2:7" ht="12" customHeight="1" x14ac:dyDescent="0.35">
      <c r="B1479" s="42"/>
      <c r="G1479" s="43"/>
    </row>
    <row r="1480" spans="2:7" ht="12" customHeight="1" x14ac:dyDescent="0.35">
      <c r="B1480" s="42"/>
      <c r="G1480" s="43"/>
    </row>
    <row r="1481" spans="2:7" ht="12" customHeight="1" x14ac:dyDescent="0.35">
      <c r="B1481" s="42"/>
      <c r="G1481" s="43"/>
    </row>
    <row r="1482" spans="2:7" ht="12" customHeight="1" x14ac:dyDescent="0.35">
      <c r="B1482" s="42"/>
      <c r="G1482" s="43"/>
    </row>
    <row r="1483" spans="2:7" ht="12" customHeight="1" x14ac:dyDescent="0.35">
      <c r="B1483" s="42"/>
      <c r="G1483" s="43"/>
    </row>
    <row r="1484" spans="2:7" ht="12" customHeight="1" x14ac:dyDescent="0.35">
      <c r="B1484" s="42"/>
      <c r="G1484" s="43"/>
    </row>
    <row r="1485" spans="2:7" ht="12" customHeight="1" x14ac:dyDescent="0.35">
      <c r="B1485" s="42"/>
      <c r="G1485" s="43"/>
    </row>
    <row r="1486" spans="2:7" ht="12" customHeight="1" x14ac:dyDescent="0.35">
      <c r="B1486" s="42"/>
      <c r="G1486" s="43"/>
    </row>
    <row r="1487" spans="2:7" ht="12" customHeight="1" x14ac:dyDescent="0.35">
      <c r="B1487" s="42"/>
      <c r="G1487" s="43"/>
    </row>
    <row r="1488" spans="2:7" ht="12" customHeight="1" x14ac:dyDescent="0.35">
      <c r="B1488" s="42"/>
      <c r="G1488" s="43"/>
    </row>
    <row r="1489" spans="2:7" ht="12" customHeight="1" x14ac:dyDescent="0.35">
      <c r="B1489" s="42"/>
      <c r="G1489" s="43"/>
    </row>
    <row r="1490" spans="2:7" ht="12" customHeight="1" x14ac:dyDescent="0.35">
      <c r="B1490" s="42"/>
      <c r="G1490" s="43"/>
    </row>
    <row r="1491" spans="2:7" ht="12" customHeight="1" x14ac:dyDescent="0.35">
      <c r="B1491" s="42"/>
      <c r="G1491" s="43"/>
    </row>
    <row r="1492" spans="2:7" ht="12" customHeight="1" x14ac:dyDescent="0.35">
      <c r="B1492" s="42"/>
      <c r="G1492" s="43"/>
    </row>
    <row r="1493" spans="2:7" ht="12" customHeight="1" x14ac:dyDescent="0.35">
      <c r="B1493" s="42"/>
      <c r="G1493" s="43"/>
    </row>
    <row r="1494" spans="2:7" ht="12" customHeight="1" x14ac:dyDescent="0.35">
      <c r="B1494" s="42"/>
      <c r="G1494" s="43"/>
    </row>
    <row r="1495" spans="2:7" ht="12" customHeight="1" x14ac:dyDescent="0.35">
      <c r="B1495" s="42"/>
      <c r="G1495" s="43"/>
    </row>
    <row r="1496" spans="2:7" ht="12" customHeight="1" x14ac:dyDescent="0.35">
      <c r="B1496" s="42"/>
      <c r="G1496" s="43"/>
    </row>
    <row r="1497" spans="2:7" ht="12" customHeight="1" x14ac:dyDescent="0.35">
      <c r="B1497" s="42"/>
      <c r="G1497" s="43"/>
    </row>
    <row r="1498" spans="2:7" ht="12" customHeight="1" x14ac:dyDescent="0.35">
      <c r="B1498" s="42"/>
      <c r="G1498" s="43"/>
    </row>
    <row r="1499" spans="2:7" ht="12" customHeight="1" x14ac:dyDescent="0.35">
      <c r="B1499" s="42"/>
      <c r="G1499" s="43"/>
    </row>
    <row r="1500" spans="2:7" ht="12" customHeight="1" x14ac:dyDescent="0.35">
      <c r="B1500" s="42"/>
      <c r="G1500" s="43"/>
    </row>
    <row r="1501" spans="2:7" ht="12" customHeight="1" x14ac:dyDescent="0.35">
      <c r="B1501" s="42"/>
      <c r="G1501" s="43"/>
    </row>
    <row r="1502" spans="2:7" ht="12" customHeight="1" x14ac:dyDescent="0.35">
      <c r="B1502" s="42"/>
      <c r="G1502" s="43"/>
    </row>
    <row r="1503" spans="2:7" ht="12" customHeight="1" x14ac:dyDescent="0.35">
      <c r="B1503" s="42"/>
      <c r="G1503" s="43"/>
    </row>
    <row r="1504" spans="2:7" ht="12" customHeight="1" x14ac:dyDescent="0.35">
      <c r="B1504" s="42"/>
      <c r="G1504" s="43"/>
    </row>
    <row r="1505" spans="2:7" ht="12" customHeight="1" x14ac:dyDescent="0.35">
      <c r="B1505" s="42"/>
      <c r="G1505" s="43"/>
    </row>
    <row r="1506" spans="2:7" ht="12" customHeight="1" x14ac:dyDescent="0.35">
      <c r="B1506" s="42"/>
      <c r="G1506" s="43"/>
    </row>
    <row r="1507" spans="2:7" ht="12" customHeight="1" x14ac:dyDescent="0.35">
      <c r="B1507" s="42"/>
      <c r="G1507" s="43"/>
    </row>
    <row r="1508" spans="2:7" ht="12" customHeight="1" x14ac:dyDescent="0.35">
      <c r="B1508" s="42"/>
      <c r="G1508" s="43"/>
    </row>
    <row r="1509" spans="2:7" ht="12" customHeight="1" x14ac:dyDescent="0.35">
      <c r="B1509" s="42"/>
      <c r="G1509" s="43"/>
    </row>
    <row r="1510" spans="2:7" ht="12" customHeight="1" x14ac:dyDescent="0.35">
      <c r="B1510" s="42"/>
      <c r="G1510" s="43"/>
    </row>
    <row r="1511" spans="2:7" ht="12" customHeight="1" x14ac:dyDescent="0.35">
      <c r="B1511" s="42"/>
      <c r="G1511" s="43"/>
    </row>
    <row r="1512" spans="2:7" ht="12" customHeight="1" x14ac:dyDescent="0.35">
      <c r="B1512" s="42"/>
      <c r="G1512" s="43"/>
    </row>
    <row r="1513" spans="2:7" ht="12" customHeight="1" x14ac:dyDescent="0.35">
      <c r="B1513" s="42"/>
      <c r="G1513" s="43"/>
    </row>
    <row r="1514" spans="2:7" ht="12" customHeight="1" x14ac:dyDescent="0.35">
      <c r="B1514" s="42"/>
      <c r="G1514" s="43"/>
    </row>
    <row r="1515" spans="2:7" ht="12" customHeight="1" x14ac:dyDescent="0.35">
      <c r="B1515" s="42"/>
      <c r="G1515" s="43"/>
    </row>
    <row r="1516" spans="2:7" ht="12" customHeight="1" x14ac:dyDescent="0.35">
      <c r="B1516" s="42"/>
      <c r="G1516" s="43"/>
    </row>
    <row r="1517" spans="2:7" ht="12" customHeight="1" x14ac:dyDescent="0.35">
      <c r="B1517" s="42"/>
      <c r="G1517" s="43"/>
    </row>
    <row r="1518" spans="2:7" ht="12" customHeight="1" x14ac:dyDescent="0.35">
      <c r="B1518" s="42"/>
      <c r="G1518" s="43"/>
    </row>
    <row r="1519" spans="2:7" ht="12" customHeight="1" x14ac:dyDescent="0.35">
      <c r="B1519" s="42"/>
      <c r="G1519" s="43"/>
    </row>
    <row r="1520" spans="2:7" ht="12" customHeight="1" x14ac:dyDescent="0.35">
      <c r="B1520" s="42"/>
      <c r="G1520" s="43"/>
    </row>
    <row r="1521" spans="2:7" ht="12" customHeight="1" x14ac:dyDescent="0.35">
      <c r="B1521" s="42"/>
      <c r="G1521" s="43"/>
    </row>
    <row r="1522" spans="2:7" ht="12" customHeight="1" x14ac:dyDescent="0.35">
      <c r="B1522" s="42"/>
      <c r="G1522" s="43"/>
    </row>
    <row r="1523" spans="2:7" ht="12" customHeight="1" x14ac:dyDescent="0.35">
      <c r="B1523" s="42"/>
      <c r="G1523" s="43"/>
    </row>
    <row r="1524" spans="2:7" ht="12" customHeight="1" x14ac:dyDescent="0.35">
      <c r="B1524" s="42"/>
      <c r="G1524" s="43"/>
    </row>
    <row r="1525" spans="2:7" ht="12" customHeight="1" x14ac:dyDescent="0.35">
      <c r="B1525" s="42"/>
      <c r="G1525" s="43"/>
    </row>
    <row r="1526" spans="2:7" ht="12" customHeight="1" x14ac:dyDescent="0.35">
      <c r="B1526" s="42"/>
      <c r="G1526" s="43"/>
    </row>
    <row r="1527" spans="2:7" ht="12" customHeight="1" x14ac:dyDescent="0.35">
      <c r="B1527" s="42"/>
      <c r="G1527" s="43"/>
    </row>
    <row r="1528" spans="2:7" ht="12" customHeight="1" x14ac:dyDescent="0.35">
      <c r="B1528" s="42"/>
      <c r="G1528" s="43"/>
    </row>
    <row r="1529" spans="2:7" ht="12" customHeight="1" x14ac:dyDescent="0.35">
      <c r="B1529" s="42"/>
      <c r="G1529" s="43"/>
    </row>
    <row r="1530" spans="2:7" ht="12" customHeight="1" x14ac:dyDescent="0.35">
      <c r="B1530" s="42"/>
      <c r="G1530" s="43"/>
    </row>
    <row r="1531" spans="2:7" ht="12" customHeight="1" x14ac:dyDescent="0.35">
      <c r="B1531" s="42"/>
      <c r="G1531" s="43"/>
    </row>
    <row r="1532" spans="2:7" ht="12" customHeight="1" x14ac:dyDescent="0.35">
      <c r="B1532" s="42"/>
      <c r="G1532" s="43"/>
    </row>
    <row r="1533" spans="2:7" ht="12" customHeight="1" x14ac:dyDescent="0.35">
      <c r="B1533" s="42"/>
      <c r="G1533" s="43"/>
    </row>
    <row r="1534" spans="2:7" ht="12" customHeight="1" x14ac:dyDescent="0.35">
      <c r="B1534" s="42"/>
      <c r="G1534" s="43"/>
    </row>
    <row r="1535" spans="2:7" ht="12" customHeight="1" x14ac:dyDescent="0.35">
      <c r="B1535" s="42"/>
      <c r="G1535" s="43"/>
    </row>
    <row r="1536" spans="2:7" ht="12" customHeight="1" x14ac:dyDescent="0.35">
      <c r="B1536" s="42"/>
      <c r="G1536" s="43"/>
    </row>
    <row r="1537" spans="2:7" ht="12" customHeight="1" x14ac:dyDescent="0.35">
      <c r="B1537" s="42"/>
      <c r="G1537" s="43"/>
    </row>
    <row r="1538" spans="2:7" ht="12" customHeight="1" x14ac:dyDescent="0.35">
      <c r="B1538" s="42"/>
      <c r="G1538" s="43"/>
    </row>
    <row r="1539" spans="2:7" ht="12" customHeight="1" x14ac:dyDescent="0.35">
      <c r="B1539" s="42"/>
      <c r="G1539" s="43"/>
    </row>
    <row r="1540" spans="2:7" ht="12" customHeight="1" x14ac:dyDescent="0.35">
      <c r="B1540" s="42"/>
      <c r="G1540" s="43"/>
    </row>
    <row r="1541" spans="2:7" ht="12" customHeight="1" x14ac:dyDescent="0.35">
      <c r="B1541" s="42"/>
      <c r="G1541" s="43"/>
    </row>
    <row r="1542" spans="2:7" ht="12" customHeight="1" x14ac:dyDescent="0.35">
      <c r="B1542" s="42"/>
      <c r="G1542" s="43"/>
    </row>
    <row r="1543" spans="2:7" ht="12" customHeight="1" x14ac:dyDescent="0.35">
      <c r="B1543" s="42"/>
      <c r="G1543" s="43"/>
    </row>
    <row r="1544" spans="2:7" ht="12" customHeight="1" x14ac:dyDescent="0.35">
      <c r="B1544" s="42"/>
      <c r="G1544" s="43"/>
    </row>
    <row r="1545" spans="2:7" ht="12" customHeight="1" x14ac:dyDescent="0.35">
      <c r="B1545" s="42"/>
      <c r="G1545" s="43"/>
    </row>
    <row r="1546" spans="2:7" ht="12" customHeight="1" x14ac:dyDescent="0.35">
      <c r="B1546" s="42"/>
      <c r="G1546" s="43"/>
    </row>
    <row r="1547" spans="2:7" ht="12" customHeight="1" x14ac:dyDescent="0.35">
      <c r="B1547" s="42"/>
      <c r="G1547" s="43"/>
    </row>
    <row r="1548" spans="2:7" ht="12" customHeight="1" x14ac:dyDescent="0.35">
      <c r="B1548" s="42"/>
      <c r="G1548" s="43"/>
    </row>
    <row r="1549" spans="2:7" ht="12" customHeight="1" x14ac:dyDescent="0.35">
      <c r="B1549" s="42"/>
      <c r="G1549" s="43"/>
    </row>
    <row r="1550" spans="2:7" ht="12" customHeight="1" x14ac:dyDescent="0.35">
      <c r="B1550" s="42"/>
      <c r="G1550" s="43"/>
    </row>
    <row r="1551" spans="2:7" ht="12" customHeight="1" x14ac:dyDescent="0.35">
      <c r="B1551" s="42"/>
      <c r="G1551" s="43"/>
    </row>
    <row r="1552" spans="2:7" ht="12" customHeight="1" x14ac:dyDescent="0.35">
      <c r="B1552" s="42"/>
      <c r="G1552" s="43"/>
    </row>
    <row r="1553" spans="2:7" ht="12" customHeight="1" x14ac:dyDescent="0.35">
      <c r="B1553" s="42"/>
      <c r="G1553" s="43"/>
    </row>
    <row r="1554" spans="2:7" ht="12" customHeight="1" x14ac:dyDescent="0.35">
      <c r="B1554" s="42"/>
      <c r="G1554" s="43"/>
    </row>
    <row r="1555" spans="2:7" ht="12" customHeight="1" x14ac:dyDescent="0.35">
      <c r="B1555" s="42"/>
      <c r="G1555" s="43"/>
    </row>
    <row r="1556" spans="2:7" ht="12" customHeight="1" x14ac:dyDescent="0.35">
      <c r="B1556" s="42"/>
      <c r="G1556" s="43"/>
    </row>
    <row r="1557" spans="2:7" ht="12" customHeight="1" x14ac:dyDescent="0.35">
      <c r="B1557" s="42"/>
      <c r="G1557" s="43"/>
    </row>
    <row r="1558" spans="2:7" ht="12" customHeight="1" x14ac:dyDescent="0.35">
      <c r="B1558" s="42"/>
      <c r="G1558" s="43"/>
    </row>
    <row r="1559" spans="2:7" ht="12" customHeight="1" x14ac:dyDescent="0.35">
      <c r="B1559" s="42"/>
      <c r="G1559" s="43"/>
    </row>
    <row r="1560" spans="2:7" ht="12" customHeight="1" x14ac:dyDescent="0.35">
      <c r="B1560" s="42"/>
      <c r="G1560" s="43"/>
    </row>
    <row r="1561" spans="2:7" ht="12" customHeight="1" x14ac:dyDescent="0.35">
      <c r="B1561" s="42"/>
      <c r="G1561" s="43"/>
    </row>
    <row r="1562" spans="2:7" ht="12" customHeight="1" x14ac:dyDescent="0.35">
      <c r="B1562" s="42"/>
      <c r="G1562" s="43"/>
    </row>
    <row r="1563" spans="2:7" ht="12" customHeight="1" x14ac:dyDescent="0.35">
      <c r="B1563" s="42"/>
      <c r="G1563" s="43"/>
    </row>
    <row r="1564" spans="2:7" ht="12" customHeight="1" x14ac:dyDescent="0.35">
      <c r="B1564" s="42"/>
      <c r="G1564" s="43"/>
    </row>
    <row r="1565" spans="2:7" ht="12" customHeight="1" x14ac:dyDescent="0.35">
      <c r="B1565" s="42"/>
      <c r="G1565" s="43"/>
    </row>
    <row r="1566" spans="2:7" ht="12" customHeight="1" x14ac:dyDescent="0.35">
      <c r="B1566" s="42"/>
      <c r="G1566" s="43"/>
    </row>
    <row r="1567" spans="2:7" ht="12" customHeight="1" x14ac:dyDescent="0.35">
      <c r="B1567" s="42"/>
      <c r="G1567" s="43"/>
    </row>
    <row r="1568" spans="2:7" ht="12" customHeight="1" x14ac:dyDescent="0.35">
      <c r="B1568" s="42"/>
      <c r="G1568" s="43"/>
    </row>
    <row r="1569" spans="2:7" ht="12" customHeight="1" x14ac:dyDescent="0.35">
      <c r="B1569" s="42"/>
      <c r="G1569" s="43"/>
    </row>
    <row r="1570" spans="2:7" ht="12" customHeight="1" x14ac:dyDescent="0.35">
      <c r="B1570" s="42"/>
      <c r="G1570" s="43"/>
    </row>
    <row r="1571" spans="2:7" ht="12" customHeight="1" x14ac:dyDescent="0.35">
      <c r="B1571" s="42"/>
      <c r="G1571" s="43"/>
    </row>
    <row r="1572" spans="2:7" ht="12" customHeight="1" x14ac:dyDescent="0.35">
      <c r="B1572" s="42"/>
      <c r="G1572" s="43"/>
    </row>
    <row r="1573" spans="2:7" ht="12" customHeight="1" x14ac:dyDescent="0.35">
      <c r="B1573" s="42"/>
      <c r="G1573" s="43"/>
    </row>
    <row r="1574" spans="2:7" ht="12" customHeight="1" x14ac:dyDescent="0.35">
      <c r="B1574" s="42"/>
      <c r="G1574" s="43"/>
    </row>
    <row r="1575" spans="2:7" ht="12" customHeight="1" x14ac:dyDescent="0.35">
      <c r="B1575" s="42"/>
      <c r="G1575" s="43"/>
    </row>
    <row r="1576" spans="2:7" ht="12" customHeight="1" x14ac:dyDescent="0.35">
      <c r="B1576" s="42"/>
      <c r="G1576" s="43"/>
    </row>
    <row r="1577" spans="2:7" ht="12" customHeight="1" x14ac:dyDescent="0.35">
      <c r="B1577" s="42"/>
      <c r="G1577" s="43"/>
    </row>
    <row r="1578" spans="2:7" ht="12" customHeight="1" x14ac:dyDescent="0.35">
      <c r="B1578" s="42"/>
      <c r="G1578" s="43"/>
    </row>
    <row r="1579" spans="2:7" ht="12" customHeight="1" x14ac:dyDescent="0.35">
      <c r="B1579" s="42"/>
      <c r="G1579" s="43"/>
    </row>
    <row r="1580" spans="2:7" ht="12" customHeight="1" x14ac:dyDescent="0.35">
      <c r="B1580" s="42"/>
      <c r="G1580" s="43"/>
    </row>
    <row r="1581" spans="2:7" ht="12" customHeight="1" x14ac:dyDescent="0.35">
      <c r="B1581" s="42"/>
      <c r="G1581" s="43"/>
    </row>
    <row r="1582" spans="2:7" ht="12" customHeight="1" x14ac:dyDescent="0.35">
      <c r="B1582" s="42"/>
      <c r="G1582" s="43"/>
    </row>
    <row r="1583" spans="2:7" ht="12" customHeight="1" x14ac:dyDescent="0.35">
      <c r="B1583" s="42"/>
      <c r="G1583" s="43"/>
    </row>
    <row r="1584" spans="2:7" ht="12" customHeight="1" x14ac:dyDescent="0.35">
      <c r="B1584" s="42"/>
      <c r="G1584" s="43"/>
    </row>
    <row r="1585" spans="2:7" ht="12" customHeight="1" x14ac:dyDescent="0.35">
      <c r="B1585" s="42"/>
      <c r="G1585" s="43"/>
    </row>
    <row r="1586" spans="2:7" ht="12" customHeight="1" x14ac:dyDescent="0.35">
      <c r="B1586" s="42"/>
      <c r="G1586" s="43"/>
    </row>
    <row r="1587" spans="2:7" ht="12" customHeight="1" x14ac:dyDescent="0.35">
      <c r="B1587" s="42"/>
      <c r="G1587" s="43"/>
    </row>
    <row r="1588" spans="2:7" ht="12" customHeight="1" x14ac:dyDescent="0.35">
      <c r="B1588" s="42"/>
      <c r="G1588" s="43"/>
    </row>
    <row r="1589" spans="2:7" ht="12" customHeight="1" x14ac:dyDescent="0.35">
      <c r="B1589" s="42"/>
      <c r="G1589" s="43"/>
    </row>
    <row r="1590" spans="2:7" ht="12" customHeight="1" x14ac:dyDescent="0.35">
      <c r="B1590" s="42"/>
      <c r="G1590" s="43"/>
    </row>
    <row r="1591" spans="2:7" ht="12" customHeight="1" x14ac:dyDescent="0.35">
      <c r="B1591" s="42"/>
      <c r="G1591" s="43"/>
    </row>
    <row r="1592" spans="2:7" ht="12" customHeight="1" x14ac:dyDescent="0.35">
      <c r="B1592" s="42"/>
      <c r="G1592" s="43"/>
    </row>
    <row r="1593" spans="2:7" ht="12" customHeight="1" x14ac:dyDescent="0.35">
      <c r="B1593" s="42"/>
      <c r="G1593" s="43"/>
    </row>
    <row r="1594" spans="2:7" ht="12" customHeight="1" x14ac:dyDescent="0.35">
      <c r="B1594" s="42"/>
      <c r="G1594" s="43"/>
    </row>
    <row r="1595" spans="2:7" ht="12" customHeight="1" x14ac:dyDescent="0.35">
      <c r="B1595" s="42"/>
      <c r="G1595" s="43"/>
    </row>
    <row r="1596" spans="2:7" ht="12" customHeight="1" x14ac:dyDescent="0.35">
      <c r="B1596" s="42"/>
      <c r="G1596" s="43"/>
    </row>
    <row r="1597" spans="2:7" ht="12" customHeight="1" x14ac:dyDescent="0.35">
      <c r="B1597" s="42"/>
      <c r="G1597" s="43"/>
    </row>
    <row r="1598" spans="2:7" ht="12" customHeight="1" x14ac:dyDescent="0.35">
      <c r="B1598" s="42"/>
      <c r="G1598" s="43"/>
    </row>
    <row r="1599" spans="2:7" ht="12" customHeight="1" x14ac:dyDescent="0.35">
      <c r="B1599" s="42"/>
      <c r="G1599" s="43"/>
    </row>
    <row r="1600" spans="2:7" ht="12" customHeight="1" x14ac:dyDescent="0.35">
      <c r="B1600" s="42"/>
      <c r="G1600" s="43"/>
    </row>
    <row r="1601" spans="2:7" ht="12" customHeight="1" x14ac:dyDescent="0.35">
      <c r="B1601" s="42"/>
      <c r="G1601" s="43"/>
    </row>
    <row r="1602" spans="2:7" ht="12" customHeight="1" x14ac:dyDescent="0.35">
      <c r="B1602" s="42"/>
      <c r="G1602" s="43"/>
    </row>
    <row r="1603" spans="2:7" ht="12" customHeight="1" x14ac:dyDescent="0.35">
      <c r="B1603" s="42"/>
      <c r="G1603" s="43"/>
    </row>
    <row r="1604" spans="2:7" ht="12" customHeight="1" x14ac:dyDescent="0.35">
      <c r="B1604" s="42"/>
      <c r="G1604" s="43"/>
    </row>
    <row r="1605" spans="2:7" ht="12" customHeight="1" x14ac:dyDescent="0.35">
      <c r="B1605" s="42"/>
      <c r="G1605" s="43"/>
    </row>
    <row r="1606" spans="2:7" ht="12" customHeight="1" x14ac:dyDescent="0.35">
      <c r="B1606" s="42"/>
      <c r="G1606" s="43"/>
    </row>
    <row r="1607" spans="2:7" ht="12" customHeight="1" x14ac:dyDescent="0.35">
      <c r="B1607" s="42"/>
      <c r="G1607" s="43"/>
    </row>
    <row r="1608" spans="2:7" ht="12" customHeight="1" x14ac:dyDescent="0.35">
      <c r="B1608" s="42"/>
      <c r="G1608" s="43"/>
    </row>
    <row r="1609" spans="2:7" ht="12" customHeight="1" x14ac:dyDescent="0.35">
      <c r="B1609" s="42"/>
      <c r="G1609" s="43"/>
    </row>
    <row r="1610" spans="2:7" ht="12" customHeight="1" x14ac:dyDescent="0.35">
      <c r="B1610" s="42"/>
      <c r="G1610" s="43"/>
    </row>
    <row r="1611" spans="2:7" ht="12" customHeight="1" x14ac:dyDescent="0.35">
      <c r="B1611" s="42"/>
      <c r="G1611" s="43"/>
    </row>
    <row r="1612" spans="2:7" ht="12" customHeight="1" x14ac:dyDescent="0.35">
      <c r="B1612" s="42"/>
      <c r="G1612" s="43"/>
    </row>
  </sheetData>
  <mergeCells count="6">
    <mergeCell ref="A3:F3"/>
    <mergeCell ref="C4:C5"/>
    <mergeCell ref="D4:D5"/>
    <mergeCell ref="E4:E5"/>
    <mergeCell ref="A4:A5"/>
    <mergeCell ref="B4:B5"/>
  </mergeCells>
  <phoneticPr fontId="2" type="noConversion"/>
  <pageMargins left="0.74803149606299213" right="0.74803149606299213" top="0.98425196850393704" bottom="0.98425196850393704" header="0.51181102362204722" footer="0.51181102362204722"/>
  <pageSetup paperSize="9" scale="57" orientation="portrait" r:id="rId1"/>
  <headerFooter>
    <oddHeader>&amp;L&amp;"Arial,Bold"&amp;10Ministry of Local Government and Housing
&amp;"Arial,Regular"Spot Improvement of Selected Feeder Roads in Chama District of Muchinga Province&amp;R&amp;A</oddHeader>
    <oddFooter>&amp;C&amp;A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595"/>
  <sheetViews>
    <sheetView view="pageBreakPreview" topLeftCell="A13" zoomScaleNormal="100" zoomScaleSheetLayoutView="100" workbookViewId="0">
      <selection activeCell="A3" sqref="A3:G3"/>
    </sheetView>
  </sheetViews>
  <sheetFormatPr defaultColWidth="9.1796875" defaultRowHeight="12" customHeight="1" x14ac:dyDescent="0.35"/>
  <cols>
    <col min="1" max="1" width="10.81640625" style="42" customWidth="1"/>
    <col min="2" max="2" width="15.7265625" style="84" customWidth="1"/>
    <col min="3" max="3" width="40.54296875" style="42" customWidth="1"/>
    <col min="4" max="4" width="9.54296875" style="42" customWidth="1"/>
    <col min="5" max="5" width="12.453125" style="42" customWidth="1"/>
    <col min="6" max="6" width="16.1796875" style="42" customWidth="1"/>
    <col min="7" max="7" width="19.453125" style="86" customWidth="1"/>
    <col min="8" max="16384" width="9.1796875" style="16"/>
  </cols>
  <sheetData>
    <row r="2" spans="1:7" ht="22" customHeight="1" x14ac:dyDescent="0.35">
      <c r="A2" s="40" t="s">
        <v>182</v>
      </c>
      <c r="B2" s="41"/>
      <c r="C2" s="89"/>
      <c r="D2" s="89"/>
      <c r="E2" s="89"/>
      <c r="F2" s="89"/>
    </row>
    <row r="3" spans="1:7" ht="23.25" customHeight="1" thickBot="1" x14ac:dyDescent="0.4">
      <c r="A3" s="213" t="s">
        <v>194</v>
      </c>
      <c r="B3" s="214"/>
      <c r="C3" s="214"/>
      <c r="D3" s="214"/>
      <c r="E3" s="214"/>
      <c r="F3" s="214"/>
      <c r="G3" s="214"/>
    </row>
    <row r="4" spans="1:7" ht="21" customHeight="1" x14ac:dyDescent="0.35">
      <c r="A4" s="209" t="s">
        <v>268</v>
      </c>
      <c r="B4" s="209" t="s">
        <v>269</v>
      </c>
      <c r="C4" s="219" t="s">
        <v>12</v>
      </c>
      <c r="D4" s="209" t="s">
        <v>13</v>
      </c>
      <c r="E4" s="209" t="s">
        <v>188</v>
      </c>
      <c r="F4" s="200" t="s">
        <v>15</v>
      </c>
      <c r="G4" s="128" t="s">
        <v>189</v>
      </c>
    </row>
    <row r="5" spans="1:7" ht="26.15" customHeight="1" thickBot="1" x14ac:dyDescent="0.4">
      <c r="A5" s="210"/>
      <c r="B5" s="210"/>
      <c r="C5" s="220"/>
      <c r="D5" s="210"/>
      <c r="E5" s="210"/>
      <c r="F5" s="201" t="s">
        <v>67</v>
      </c>
      <c r="G5" s="130" t="s">
        <v>67</v>
      </c>
    </row>
    <row r="6" spans="1:7" ht="12" customHeight="1" x14ac:dyDescent="0.35">
      <c r="A6" s="140"/>
      <c r="B6" s="125"/>
      <c r="C6" s="202"/>
      <c r="D6" s="91"/>
      <c r="E6" s="53"/>
      <c r="F6" s="169"/>
      <c r="G6" s="170"/>
    </row>
    <row r="7" spans="1:7" s="17" customFormat="1" ht="15" x14ac:dyDescent="0.3">
      <c r="A7" s="136"/>
      <c r="B7" s="45"/>
      <c r="C7" s="203" t="s">
        <v>183</v>
      </c>
      <c r="D7" s="137"/>
      <c r="E7" s="138"/>
      <c r="F7" s="171"/>
      <c r="G7" s="172"/>
    </row>
    <row r="8" spans="1:7" ht="12" customHeight="1" x14ac:dyDescent="0.35">
      <c r="A8" s="140"/>
      <c r="B8" s="142"/>
      <c r="C8" s="66"/>
      <c r="D8" s="53"/>
      <c r="E8" s="57"/>
      <c r="F8" s="94"/>
      <c r="G8" s="143"/>
    </row>
    <row r="9" spans="1:7" ht="28" x14ac:dyDescent="0.35">
      <c r="A9" s="140"/>
      <c r="B9" s="53">
        <v>71.02</v>
      </c>
      <c r="C9" s="66" t="s">
        <v>247</v>
      </c>
      <c r="D9" s="53"/>
      <c r="E9" s="103"/>
      <c r="F9" s="102"/>
      <c r="G9" s="143"/>
    </row>
    <row r="10" spans="1:7" ht="12" customHeight="1" x14ac:dyDescent="0.35">
      <c r="A10" s="140"/>
      <c r="B10" s="53"/>
      <c r="C10" s="66"/>
      <c r="D10" s="53"/>
      <c r="E10" s="103"/>
      <c r="F10" s="102"/>
      <c r="G10" s="143"/>
    </row>
    <row r="11" spans="1:7" ht="17.5" customHeight="1" x14ac:dyDescent="0.35">
      <c r="A11" s="140"/>
      <c r="B11" s="176" t="s">
        <v>152</v>
      </c>
      <c r="C11" s="177" t="s">
        <v>184</v>
      </c>
      <c r="D11" s="176" t="s">
        <v>186</v>
      </c>
      <c r="E11" s="204">
        <v>1</v>
      </c>
      <c r="F11" s="179"/>
      <c r="G11" s="143"/>
    </row>
    <row r="12" spans="1:7" ht="12" customHeight="1" x14ac:dyDescent="0.35">
      <c r="A12" s="140"/>
      <c r="B12" s="176"/>
      <c r="C12" s="177"/>
      <c r="D12" s="176"/>
      <c r="E12" s="180"/>
      <c r="F12" s="179"/>
      <c r="G12" s="143"/>
    </row>
    <row r="13" spans="1:7" ht="15.5" x14ac:dyDescent="0.35">
      <c r="A13" s="140"/>
      <c r="B13" s="176" t="s">
        <v>153</v>
      </c>
      <c r="C13" s="177" t="s">
        <v>185</v>
      </c>
      <c r="D13" s="176" t="s">
        <v>66</v>
      </c>
      <c r="E13" s="191"/>
      <c r="F13" s="205"/>
      <c r="G13" s="143"/>
    </row>
    <row r="14" spans="1:7" ht="12" customHeight="1" x14ac:dyDescent="0.35">
      <c r="A14" s="140"/>
      <c r="B14" s="176"/>
      <c r="C14" s="177"/>
      <c r="D14" s="176"/>
      <c r="E14" s="191"/>
      <c r="F14" s="190"/>
      <c r="G14" s="143"/>
    </row>
    <row r="15" spans="1:7" ht="12" customHeight="1" x14ac:dyDescent="0.35">
      <c r="A15" s="140"/>
      <c r="B15" s="176"/>
      <c r="C15" s="177"/>
      <c r="D15" s="176"/>
      <c r="E15" s="191"/>
      <c r="F15" s="190"/>
      <c r="G15" s="143"/>
    </row>
    <row r="16" spans="1:7" ht="12" customHeight="1" x14ac:dyDescent="0.35">
      <c r="A16" s="140"/>
      <c r="B16" s="176"/>
      <c r="C16" s="177"/>
      <c r="D16" s="176"/>
      <c r="E16" s="191"/>
      <c r="F16" s="190"/>
      <c r="G16" s="143"/>
    </row>
    <row r="17" spans="1:7" ht="12" customHeight="1" x14ac:dyDescent="0.35">
      <c r="A17" s="140"/>
      <c r="B17" s="176"/>
      <c r="C17" s="177"/>
      <c r="D17" s="176"/>
      <c r="E17" s="191"/>
      <c r="F17" s="190"/>
      <c r="G17" s="143"/>
    </row>
    <row r="18" spans="1:7" ht="12" customHeight="1" x14ac:dyDescent="0.35">
      <c r="A18" s="140"/>
      <c r="B18" s="176"/>
      <c r="C18" s="177"/>
      <c r="D18" s="176"/>
      <c r="E18" s="191"/>
      <c r="F18" s="190"/>
      <c r="G18" s="143"/>
    </row>
    <row r="19" spans="1:7" ht="12" customHeight="1" x14ac:dyDescent="0.35">
      <c r="A19" s="140"/>
      <c r="B19" s="176"/>
      <c r="C19" s="177"/>
      <c r="D19" s="176"/>
      <c r="E19" s="191"/>
      <c r="F19" s="190"/>
      <c r="G19" s="143"/>
    </row>
    <row r="20" spans="1:7" ht="12" customHeight="1" x14ac:dyDescent="0.35">
      <c r="A20" s="140"/>
      <c r="B20" s="176"/>
      <c r="C20" s="177"/>
      <c r="D20" s="176"/>
      <c r="E20" s="191"/>
      <c r="F20" s="190"/>
      <c r="G20" s="143"/>
    </row>
    <row r="21" spans="1:7" ht="12" customHeight="1" x14ac:dyDescent="0.35">
      <c r="A21" s="140"/>
      <c r="B21" s="176"/>
      <c r="C21" s="177"/>
      <c r="D21" s="176"/>
      <c r="E21" s="191"/>
      <c r="F21" s="190"/>
      <c r="G21" s="143"/>
    </row>
    <row r="22" spans="1:7" ht="12" customHeight="1" x14ac:dyDescent="0.35">
      <c r="A22" s="140"/>
      <c r="B22" s="176"/>
      <c r="C22" s="177"/>
      <c r="D22" s="176"/>
      <c r="E22" s="191"/>
      <c r="F22" s="190"/>
      <c r="G22" s="143"/>
    </row>
    <row r="23" spans="1:7" ht="12" customHeight="1" x14ac:dyDescent="0.35">
      <c r="A23" s="140"/>
      <c r="B23" s="176"/>
      <c r="C23" s="177"/>
      <c r="D23" s="176"/>
      <c r="E23" s="191"/>
      <c r="F23" s="190"/>
      <c r="G23" s="143"/>
    </row>
    <row r="24" spans="1:7" ht="12" customHeight="1" x14ac:dyDescent="0.35">
      <c r="A24" s="140"/>
      <c r="B24" s="176"/>
      <c r="C24" s="177"/>
      <c r="D24" s="176"/>
      <c r="E24" s="191"/>
      <c r="F24" s="190"/>
      <c r="G24" s="143"/>
    </row>
    <row r="25" spans="1:7" ht="12" customHeight="1" x14ac:dyDescent="0.35">
      <c r="A25" s="140"/>
      <c r="B25" s="176"/>
      <c r="C25" s="177"/>
      <c r="D25" s="176"/>
      <c r="E25" s="191"/>
      <c r="F25" s="190"/>
      <c r="G25" s="143"/>
    </row>
    <row r="26" spans="1:7" ht="12" customHeight="1" x14ac:dyDescent="0.35">
      <c r="A26" s="140"/>
      <c r="B26" s="176"/>
      <c r="C26" s="177"/>
      <c r="D26" s="176"/>
      <c r="E26" s="191"/>
      <c r="F26" s="190"/>
      <c r="G26" s="143"/>
    </row>
    <row r="27" spans="1:7" ht="12" customHeight="1" x14ac:dyDescent="0.35">
      <c r="A27" s="140"/>
      <c r="B27" s="176"/>
      <c r="C27" s="177"/>
      <c r="D27" s="176"/>
      <c r="E27" s="191"/>
      <c r="F27" s="190"/>
      <c r="G27" s="143"/>
    </row>
    <row r="28" spans="1:7" ht="12" customHeight="1" x14ac:dyDescent="0.35">
      <c r="A28" s="140"/>
      <c r="B28" s="176"/>
      <c r="C28" s="177"/>
      <c r="D28" s="176"/>
      <c r="E28" s="191"/>
      <c r="F28" s="190"/>
      <c r="G28" s="143"/>
    </row>
    <row r="29" spans="1:7" ht="12" customHeight="1" x14ac:dyDescent="0.35">
      <c r="A29" s="140"/>
      <c r="B29" s="176"/>
      <c r="C29" s="177"/>
      <c r="D29" s="176"/>
      <c r="E29" s="191"/>
      <c r="F29" s="190"/>
      <c r="G29" s="143"/>
    </row>
    <row r="30" spans="1:7" ht="12" customHeight="1" x14ac:dyDescent="0.35">
      <c r="A30" s="140"/>
      <c r="B30" s="176"/>
      <c r="C30" s="177"/>
      <c r="D30" s="176"/>
      <c r="E30" s="191"/>
      <c r="F30" s="190"/>
      <c r="G30" s="143"/>
    </row>
    <row r="31" spans="1:7" ht="12" customHeight="1" x14ac:dyDescent="0.35">
      <c r="A31" s="140"/>
      <c r="B31" s="176"/>
      <c r="C31" s="177"/>
      <c r="D31" s="176"/>
      <c r="E31" s="191"/>
      <c r="F31" s="190"/>
      <c r="G31" s="143"/>
    </row>
    <row r="32" spans="1:7" ht="12" customHeight="1" x14ac:dyDescent="0.35">
      <c r="A32" s="140"/>
      <c r="B32" s="176"/>
      <c r="C32" s="177"/>
      <c r="D32" s="176"/>
      <c r="E32" s="191"/>
      <c r="F32" s="190"/>
      <c r="G32" s="143"/>
    </row>
    <row r="33" spans="1:7" ht="12" customHeight="1" x14ac:dyDescent="0.35">
      <c r="A33" s="140"/>
      <c r="B33" s="176"/>
      <c r="C33" s="177"/>
      <c r="D33" s="176"/>
      <c r="E33" s="191"/>
      <c r="F33" s="190"/>
      <c r="G33" s="143"/>
    </row>
    <row r="34" spans="1:7" ht="12" customHeight="1" x14ac:dyDescent="0.35">
      <c r="A34" s="140"/>
      <c r="B34" s="176"/>
      <c r="C34" s="177"/>
      <c r="D34" s="176"/>
      <c r="E34" s="191"/>
      <c r="F34" s="190"/>
      <c r="G34" s="143"/>
    </row>
    <row r="35" spans="1:7" ht="12" customHeight="1" x14ac:dyDescent="0.35">
      <c r="A35" s="140"/>
      <c r="B35" s="176"/>
      <c r="C35" s="177"/>
      <c r="D35" s="176"/>
      <c r="E35" s="191"/>
      <c r="F35" s="190"/>
      <c r="G35" s="143"/>
    </row>
    <row r="36" spans="1:7" ht="12" customHeight="1" x14ac:dyDescent="0.35">
      <c r="A36" s="140"/>
      <c r="B36" s="176"/>
      <c r="C36" s="177"/>
      <c r="D36" s="176"/>
      <c r="E36" s="191"/>
      <c r="F36" s="190"/>
      <c r="G36" s="143"/>
    </row>
    <row r="37" spans="1:7" ht="12" customHeight="1" x14ac:dyDescent="0.35">
      <c r="A37" s="140"/>
      <c r="B37" s="176"/>
      <c r="C37" s="177"/>
      <c r="D37" s="176"/>
      <c r="E37" s="191"/>
      <c r="F37" s="190"/>
      <c r="G37" s="143"/>
    </row>
    <row r="38" spans="1:7" ht="12" customHeight="1" x14ac:dyDescent="0.35">
      <c r="A38" s="140"/>
      <c r="B38" s="176"/>
      <c r="C38" s="177"/>
      <c r="D38" s="176"/>
      <c r="E38" s="191"/>
      <c r="F38" s="190"/>
      <c r="G38" s="143"/>
    </row>
    <row r="39" spans="1:7" ht="12" customHeight="1" thickBot="1" x14ac:dyDescent="0.4">
      <c r="A39" s="140"/>
      <c r="B39" s="176"/>
      <c r="C39" s="177"/>
      <c r="D39" s="176"/>
      <c r="E39" s="191"/>
      <c r="F39" s="190"/>
      <c r="G39" s="143"/>
    </row>
    <row r="40" spans="1:7" s="17" customFormat="1" ht="24" customHeight="1" thickBot="1" x14ac:dyDescent="0.35">
      <c r="A40" s="194"/>
      <c r="B40" s="195"/>
      <c r="C40" s="196" t="s">
        <v>11</v>
      </c>
      <c r="D40" s="195"/>
      <c r="E40" s="197"/>
      <c r="F40" s="198"/>
      <c r="G40" s="157">
        <f>SUM(G7:G39)</f>
        <v>0</v>
      </c>
    </row>
    <row r="41" spans="1:7" ht="12" customHeight="1" x14ac:dyDescent="0.35">
      <c r="A41" s="83"/>
      <c r="B41" s="121"/>
      <c r="C41" s="83"/>
      <c r="D41" s="83"/>
      <c r="E41" s="83"/>
      <c r="F41" s="83"/>
      <c r="G41" s="160"/>
    </row>
    <row r="42" spans="1:7" ht="12" customHeight="1" x14ac:dyDescent="0.35">
      <c r="A42" s="123"/>
    </row>
    <row r="93" spans="2:7" ht="12" customHeight="1" x14ac:dyDescent="0.35">
      <c r="B93" s="42"/>
      <c r="G93" s="43"/>
    </row>
    <row r="94" spans="2:7" ht="12" customHeight="1" x14ac:dyDescent="0.35">
      <c r="B94" s="42"/>
      <c r="G94" s="43"/>
    </row>
    <row r="95" spans="2:7" ht="12" customHeight="1" x14ac:dyDescent="0.35">
      <c r="B95" s="42"/>
      <c r="G95" s="43"/>
    </row>
    <row r="96" spans="2:7" ht="12" customHeight="1" x14ac:dyDescent="0.35">
      <c r="B96" s="42"/>
      <c r="G96" s="43"/>
    </row>
    <row r="97" spans="2:7" ht="12" customHeight="1" x14ac:dyDescent="0.35">
      <c r="B97" s="42"/>
      <c r="G97" s="43"/>
    </row>
    <row r="98" spans="2:7" ht="12" customHeight="1" x14ac:dyDescent="0.35">
      <c r="B98" s="42"/>
      <c r="G98" s="43"/>
    </row>
    <row r="99" spans="2:7" ht="12" customHeight="1" x14ac:dyDescent="0.35">
      <c r="B99" s="42"/>
      <c r="G99" s="43"/>
    </row>
    <row r="100" spans="2:7" ht="12" customHeight="1" x14ac:dyDescent="0.35">
      <c r="B100" s="42"/>
      <c r="G100" s="43"/>
    </row>
    <row r="101" spans="2:7" ht="12" customHeight="1" x14ac:dyDescent="0.35">
      <c r="B101" s="42"/>
      <c r="G101" s="43"/>
    </row>
    <row r="102" spans="2:7" ht="12" customHeight="1" x14ac:dyDescent="0.35">
      <c r="B102" s="42"/>
      <c r="G102" s="43"/>
    </row>
    <row r="103" spans="2:7" ht="12" customHeight="1" x14ac:dyDescent="0.35">
      <c r="B103" s="42"/>
      <c r="G103" s="43"/>
    </row>
    <row r="104" spans="2:7" ht="12" customHeight="1" x14ac:dyDescent="0.35">
      <c r="B104" s="42"/>
      <c r="G104" s="43"/>
    </row>
    <row r="105" spans="2:7" ht="12" customHeight="1" x14ac:dyDescent="0.35">
      <c r="B105" s="42"/>
      <c r="G105" s="43"/>
    </row>
    <row r="106" spans="2:7" ht="12" customHeight="1" x14ac:dyDescent="0.35">
      <c r="B106" s="42"/>
      <c r="G106" s="43"/>
    </row>
    <row r="107" spans="2:7" ht="12" customHeight="1" x14ac:dyDescent="0.35">
      <c r="B107" s="42"/>
      <c r="G107" s="43"/>
    </row>
    <row r="108" spans="2:7" ht="12" customHeight="1" x14ac:dyDescent="0.35">
      <c r="B108" s="42"/>
      <c r="G108" s="43"/>
    </row>
    <row r="109" spans="2:7" ht="12" customHeight="1" x14ac:dyDescent="0.35">
      <c r="B109" s="42"/>
      <c r="G109" s="43"/>
    </row>
    <row r="110" spans="2:7" ht="12" customHeight="1" x14ac:dyDescent="0.35">
      <c r="B110" s="42"/>
      <c r="G110" s="43"/>
    </row>
    <row r="111" spans="2:7" ht="12" customHeight="1" x14ac:dyDescent="0.35">
      <c r="B111" s="42"/>
      <c r="G111" s="43"/>
    </row>
    <row r="112" spans="2:7" ht="12" customHeight="1" x14ac:dyDescent="0.35">
      <c r="B112" s="42"/>
      <c r="G112" s="43"/>
    </row>
    <row r="113" spans="2:7" ht="12" customHeight="1" x14ac:dyDescent="0.35">
      <c r="B113" s="42"/>
      <c r="G113" s="43"/>
    </row>
    <row r="114" spans="2:7" ht="12" customHeight="1" x14ac:dyDescent="0.35">
      <c r="B114" s="42"/>
      <c r="G114" s="43"/>
    </row>
    <row r="115" spans="2:7" ht="12" customHeight="1" x14ac:dyDescent="0.35">
      <c r="B115" s="42"/>
      <c r="G115" s="43"/>
    </row>
    <row r="116" spans="2:7" ht="12" customHeight="1" x14ac:dyDescent="0.35">
      <c r="B116" s="42"/>
      <c r="G116" s="43"/>
    </row>
    <row r="117" spans="2:7" ht="12" customHeight="1" x14ac:dyDescent="0.35">
      <c r="B117" s="42"/>
      <c r="G117" s="43"/>
    </row>
    <row r="118" spans="2:7" ht="12" customHeight="1" x14ac:dyDescent="0.35">
      <c r="B118" s="42"/>
      <c r="G118" s="43"/>
    </row>
    <row r="119" spans="2:7" ht="12" customHeight="1" x14ac:dyDescent="0.35">
      <c r="B119" s="42"/>
      <c r="G119" s="43"/>
    </row>
    <row r="120" spans="2:7" ht="12" customHeight="1" x14ac:dyDescent="0.35">
      <c r="B120" s="42"/>
      <c r="G120" s="43"/>
    </row>
    <row r="121" spans="2:7" ht="12" customHeight="1" x14ac:dyDescent="0.35">
      <c r="B121" s="42"/>
      <c r="G121" s="43"/>
    </row>
    <row r="122" spans="2:7" ht="12" customHeight="1" x14ac:dyDescent="0.35">
      <c r="B122" s="42"/>
      <c r="G122" s="43"/>
    </row>
    <row r="123" spans="2:7" ht="12" customHeight="1" x14ac:dyDescent="0.35">
      <c r="B123" s="42"/>
      <c r="G123" s="43"/>
    </row>
    <row r="124" spans="2:7" ht="12" customHeight="1" x14ac:dyDescent="0.35">
      <c r="B124" s="42"/>
      <c r="G124" s="43"/>
    </row>
    <row r="125" spans="2:7" ht="12" customHeight="1" x14ac:dyDescent="0.35">
      <c r="B125" s="42"/>
      <c r="G125" s="43"/>
    </row>
    <row r="126" spans="2:7" ht="12" customHeight="1" x14ac:dyDescent="0.35">
      <c r="B126" s="42"/>
      <c r="G126" s="43"/>
    </row>
    <row r="127" spans="2:7" ht="12" customHeight="1" x14ac:dyDescent="0.35">
      <c r="B127" s="42"/>
      <c r="G127" s="43"/>
    </row>
    <row r="128" spans="2:7" ht="12" customHeight="1" x14ac:dyDescent="0.35">
      <c r="B128" s="42"/>
      <c r="G128" s="43"/>
    </row>
    <row r="129" spans="2:7" ht="12" customHeight="1" x14ac:dyDescent="0.35">
      <c r="B129" s="42"/>
      <c r="G129" s="43"/>
    </row>
    <row r="130" spans="2:7" ht="12" customHeight="1" x14ac:dyDescent="0.35">
      <c r="B130" s="42"/>
      <c r="G130" s="43"/>
    </row>
    <row r="131" spans="2:7" ht="12" customHeight="1" x14ac:dyDescent="0.35">
      <c r="B131" s="42"/>
      <c r="G131" s="43"/>
    </row>
    <row r="132" spans="2:7" ht="12" customHeight="1" x14ac:dyDescent="0.35">
      <c r="B132" s="42"/>
      <c r="G132" s="43"/>
    </row>
    <row r="133" spans="2:7" ht="12" customHeight="1" x14ac:dyDescent="0.35">
      <c r="B133" s="42"/>
      <c r="G133" s="43"/>
    </row>
    <row r="134" spans="2:7" ht="12" customHeight="1" x14ac:dyDescent="0.35">
      <c r="B134" s="42"/>
      <c r="G134" s="43"/>
    </row>
    <row r="135" spans="2:7" ht="12" customHeight="1" x14ac:dyDescent="0.35">
      <c r="B135" s="42"/>
      <c r="G135" s="43"/>
    </row>
    <row r="136" spans="2:7" ht="12" customHeight="1" x14ac:dyDescent="0.35">
      <c r="B136" s="42"/>
      <c r="G136" s="43"/>
    </row>
    <row r="137" spans="2:7" ht="12" customHeight="1" x14ac:dyDescent="0.35">
      <c r="B137" s="42"/>
      <c r="G137" s="43"/>
    </row>
    <row r="138" spans="2:7" ht="12" customHeight="1" x14ac:dyDescent="0.35">
      <c r="B138" s="42"/>
      <c r="G138" s="43"/>
    </row>
    <row r="139" spans="2:7" ht="12" customHeight="1" x14ac:dyDescent="0.35">
      <c r="B139" s="42"/>
      <c r="G139" s="43"/>
    </row>
    <row r="140" spans="2:7" ht="12" customHeight="1" x14ac:dyDescent="0.35">
      <c r="B140" s="42"/>
      <c r="G140" s="43"/>
    </row>
    <row r="141" spans="2:7" ht="12" customHeight="1" x14ac:dyDescent="0.35">
      <c r="B141" s="42"/>
      <c r="G141" s="43"/>
    </row>
    <row r="142" spans="2:7" ht="12" customHeight="1" x14ac:dyDescent="0.35">
      <c r="B142" s="42"/>
      <c r="G142" s="43"/>
    </row>
    <row r="143" spans="2:7" ht="12" customHeight="1" x14ac:dyDescent="0.35">
      <c r="B143" s="42"/>
      <c r="G143" s="43"/>
    </row>
    <row r="144" spans="2:7" ht="12" customHeight="1" x14ac:dyDescent="0.35">
      <c r="B144" s="42"/>
      <c r="G144" s="43"/>
    </row>
    <row r="145" spans="2:7" ht="12" customHeight="1" x14ac:dyDescent="0.35">
      <c r="B145" s="42"/>
      <c r="G145" s="43"/>
    </row>
    <row r="146" spans="2:7" ht="12" customHeight="1" x14ac:dyDescent="0.35">
      <c r="B146" s="42"/>
      <c r="G146" s="43"/>
    </row>
    <row r="147" spans="2:7" ht="12" customHeight="1" x14ac:dyDescent="0.35">
      <c r="B147" s="42"/>
      <c r="G147" s="43"/>
    </row>
    <row r="148" spans="2:7" ht="12" customHeight="1" x14ac:dyDescent="0.35">
      <c r="B148" s="42"/>
      <c r="G148" s="43"/>
    </row>
    <row r="149" spans="2:7" ht="12" customHeight="1" x14ac:dyDescent="0.35">
      <c r="B149" s="42"/>
      <c r="G149" s="43"/>
    </row>
    <row r="150" spans="2:7" ht="12" customHeight="1" x14ac:dyDescent="0.35">
      <c r="B150" s="42"/>
      <c r="G150" s="43"/>
    </row>
    <row r="151" spans="2:7" ht="12" customHeight="1" x14ac:dyDescent="0.35">
      <c r="B151" s="42"/>
      <c r="G151" s="43"/>
    </row>
    <row r="152" spans="2:7" ht="12" customHeight="1" x14ac:dyDescent="0.35">
      <c r="B152" s="42"/>
      <c r="G152" s="43"/>
    </row>
    <row r="153" spans="2:7" ht="12" customHeight="1" x14ac:dyDescent="0.35">
      <c r="B153" s="42"/>
      <c r="G153" s="43"/>
    </row>
    <row r="154" spans="2:7" ht="12" customHeight="1" x14ac:dyDescent="0.35">
      <c r="B154" s="42"/>
      <c r="G154" s="43"/>
    </row>
    <row r="155" spans="2:7" ht="12" customHeight="1" x14ac:dyDescent="0.35">
      <c r="B155" s="42"/>
      <c r="G155" s="43"/>
    </row>
    <row r="156" spans="2:7" ht="12" customHeight="1" x14ac:dyDescent="0.35">
      <c r="B156" s="42"/>
      <c r="G156" s="43"/>
    </row>
    <row r="157" spans="2:7" ht="12" customHeight="1" x14ac:dyDescent="0.35">
      <c r="B157" s="42"/>
      <c r="G157" s="43"/>
    </row>
    <row r="158" spans="2:7" ht="12" customHeight="1" x14ac:dyDescent="0.35">
      <c r="B158" s="42"/>
      <c r="G158" s="43"/>
    </row>
    <row r="159" spans="2:7" ht="12" customHeight="1" x14ac:dyDescent="0.35">
      <c r="B159" s="42"/>
      <c r="G159" s="43"/>
    </row>
    <row r="160" spans="2:7" ht="12" customHeight="1" x14ac:dyDescent="0.35">
      <c r="B160" s="42"/>
      <c r="G160" s="43"/>
    </row>
    <row r="161" spans="2:7" ht="12" customHeight="1" x14ac:dyDescent="0.35">
      <c r="B161" s="42"/>
      <c r="G161" s="43"/>
    </row>
    <row r="162" spans="2:7" ht="12" customHeight="1" x14ac:dyDescent="0.35">
      <c r="B162" s="42"/>
      <c r="G162" s="43"/>
    </row>
    <row r="163" spans="2:7" ht="12" customHeight="1" x14ac:dyDescent="0.35">
      <c r="B163" s="42"/>
      <c r="G163" s="43"/>
    </row>
    <row r="164" spans="2:7" ht="12" customHeight="1" x14ac:dyDescent="0.35">
      <c r="B164" s="42"/>
      <c r="G164" s="43"/>
    </row>
    <row r="165" spans="2:7" ht="12" customHeight="1" x14ac:dyDescent="0.35">
      <c r="B165" s="42"/>
      <c r="G165" s="43"/>
    </row>
    <row r="166" spans="2:7" ht="12" customHeight="1" x14ac:dyDescent="0.35">
      <c r="B166" s="42"/>
      <c r="G166" s="43"/>
    </row>
    <row r="167" spans="2:7" ht="12" customHeight="1" x14ac:dyDescent="0.35">
      <c r="B167" s="42"/>
      <c r="G167" s="43"/>
    </row>
    <row r="168" spans="2:7" ht="12" customHeight="1" x14ac:dyDescent="0.35">
      <c r="B168" s="42"/>
      <c r="G168" s="43"/>
    </row>
    <row r="169" spans="2:7" ht="12" customHeight="1" x14ac:dyDescent="0.35">
      <c r="B169" s="42"/>
      <c r="G169" s="43"/>
    </row>
    <row r="170" spans="2:7" ht="12" customHeight="1" x14ac:dyDescent="0.35">
      <c r="B170" s="42"/>
      <c r="G170" s="43"/>
    </row>
    <row r="171" spans="2:7" ht="12" customHeight="1" x14ac:dyDescent="0.35">
      <c r="B171" s="42"/>
      <c r="G171" s="43"/>
    </row>
    <row r="172" spans="2:7" ht="12" customHeight="1" x14ac:dyDescent="0.35">
      <c r="B172" s="42"/>
      <c r="G172" s="43"/>
    </row>
    <row r="173" spans="2:7" ht="12" customHeight="1" x14ac:dyDescent="0.35">
      <c r="B173" s="42"/>
      <c r="G173" s="43"/>
    </row>
    <row r="174" spans="2:7" ht="12" customHeight="1" x14ac:dyDescent="0.35">
      <c r="B174" s="42"/>
      <c r="G174" s="43"/>
    </row>
    <row r="175" spans="2:7" ht="12" customHeight="1" x14ac:dyDescent="0.35">
      <c r="B175" s="42"/>
      <c r="G175" s="43"/>
    </row>
    <row r="176" spans="2:7" ht="12" customHeight="1" x14ac:dyDescent="0.35">
      <c r="B176" s="42"/>
      <c r="G176" s="43"/>
    </row>
    <row r="177" spans="2:7" ht="12" customHeight="1" x14ac:dyDescent="0.35">
      <c r="B177" s="42"/>
      <c r="G177" s="43"/>
    </row>
    <row r="178" spans="2:7" ht="12" customHeight="1" x14ac:dyDescent="0.35">
      <c r="B178" s="42"/>
      <c r="G178" s="43"/>
    </row>
    <row r="179" spans="2:7" ht="12" customHeight="1" x14ac:dyDescent="0.35">
      <c r="B179" s="42"/>
      <c r="G179" s="43"/>
    </row>
    <row r="180" spans="2:7" ht="12" customHeight="1" x14ac:dyDescent="0.35">
      <c r="B180" s="42"/>
      <c r="G180" s="43"/>
    </row>
    <row r="181" spans="2:7" ht="12" customHeight="1" x14ac:dyDescent="0.35">
      <c r="B181" s="42"/>
      <c r="G181" s="43"/>
    </row>
    <row r="182" spans="2:7" ht="12" customHeight="1" x14ac:dyDescent="0.35">
      <c r="B182" s="42"/>
      <c r="G182" s="43"/>
    </row>
    <row r="183" spans="2:7" ht="12" customHeight="1" x14ac:dyDescent="0.35">
      <c r="B183" s="42"/>
      <c r="G183" s="43"/>
    </row>
    <row r="184" spans="2:7" ht="12" customHeight="1" x14ac:dyDescent="0.35">
      <c r="B184" s="42"/>
      <c r="G184" s="43"/>
    </row>
    <row r="185" spans="2:7" ht="12" customHeight="1" x14ac:dyDescent="0.35">
      <c r="B185" s="42"/>
      <c r="G185" s="43"/>
    </row>
    <row r="186" spans="2:7" ht="12" customHeight="1" x14ac:dyDescent="0.35">
      <c r="B186" s="42"/>
      <c r="G186" s="43"/>
    </row>
    <row r="187" spans="2:7" ht="12" customHeight="1" x14ac:dyDescent="0.35">
      <c r="B187" s="42"/>
      <c r="G187" s="43"/>
    </row>
    <row r="188" spans="2:7" ht="12" customHeight="1" x14ac:dyDescent="0.35">
      <c r="B188" s="42"/>
      <c r="G188" s="43"/>
    </row>
    <row r="189" spans="2:7" ht="12" customHeight="1" x14ac:dyDescent="0.35">
      <c r="B189" s="42"/>
      <c r="G189" s="43"/>
    </row>
    <row r="190" spans="2:7" ht="12" customHeight="1" x14ac:dyDescent="0.35">
      <c r="B190" s="42"/>
      <c r="G190" s="43"/>
    </row>
    <row r="191" spans="2:7" ht="12" customHeight="1" x14ac:dyDescent="0.35">
      <c r="B191" s="42"/>
      <c r="G191" s="43"/>
    </row>
    <row r="192" spans="2:7" ht="12" customHeight="1" x14ac:dyDescent="0.35">
      <c r="B192" s="42"/>
      <c r="G192" s="43"/>
    </row>
    <row r="193" spans="2:7" ht="12" customHeight="1" x14ac:dyDescent="0.35">
      <c r="B193" s="42"/>
      <c r="G193" s="43"/>
    </row>
    <row r="194" spans="2:7" ht="12" customHeight="1" x14ac:dyDescent="0.35">
      <c r="B194" s="42"/>
      <c r="G194" s="43"/>
    </row>
    <row r="195" spans="2:7" ht="12" customHeight="1" x14ac:dyDescent="0.35">
      <c r="B195" s="42"/>
      <c r="G195" s="43"/>
    </row>
    <row r="196" spans="2:7" ht="12" customHeight="1" x14ac:dyDescent="0.35">
      <c r="B196" s="42"/>
      <c r="G196" s="43"/>
    </row>
    <row r="197" spans="2:7" ht="12" customHeight="1" x14ac:dyDescent="0.35">
      <c r="B197" s="42"/>
      <c r="G197" s="43"/>
    </row>
    <row r="198" spans="2:7" ht="12" customHeight="1" x14ac:dyDescent="0.35">
      <c r="B198" s="42"/>
      <c r="G198" s="43"/>
    </row>
    <row r="199" spans="2:7" ht="12" customHeight="1" x14ac:dyDescent="0.35">
      <c r="B199" s="42"/>
      <c r="G199" s="43"/>
    </row>
    <row r="200" spans="2:7" ht="12" customHeight="1" x14ac:dyDescent="0.35">
      <c r="B200" s="42"/>
      <c r="G200" s="43"/>
    </row>
    <row r="201" spans="2:7" ht="12" customHeight="1" x14ac:dyDescent="0.35">
      <c r="B201" s="42"/>
      <c r="G201" s="43"/>
    </row>
    <row r="202" spans="2:7" ht="12" customHeight="1" x14ac:dyDescent="0.35">
      <c r="B202" s="42"/>
      <c r="G202" s="43"/>
    </row>
    <row r="203" spans="2:7" ht="12" customHeight="1" x14ac:dyDescent="0.35">
      <c r="B203" s="42"/>
      <c r="G203" s="43"/>
    </row>
    <row r="204" spans="2:7" ht="12" customHeight="1" x14ac:dyDescent="0.35">
      <c r="B204" s="42"/>
      <c r="G204" s="43"/>
    </row>
    <row r="205" spans="2:7" ht="12" customHeight="1" x14ac:dyDescent="0.35">
      <c r="B205" s="42"/>
      <c r="G205" s="43"/>
    </row>
    <row r="206" spans="2:7" ht="12" customHeight="1" x14ac:dyDescent="0.35">
      <c r="B206" s="42"/>
      <c r="G206" s="43"/>
    </row>
    <row r="207" spans="2:7" ht="12" customHeight="1" x14ac:dyDescent="0.35">
      <c r="B207" s="42"/>
      <c r="G207" s="43"/>
    </row>
    <row r="208" spans="2:7" ht="12" customHeight="1" x14ac:dyDescent="0.35">
      <c r="B208" s="42"/>
      <c r="G208" s="43"/>
    </row>
    <row r="209" spans="2:7" ht="12" customHeight="1" x14ac:dyDescent="0.35">
      <c r="B209" s="42"/>
      <c r="G209" s="43"/>
    </row>
    <row r="210" spans="2:7" ht="12" customHeight="1" x14ac:dyDescent="0.35">
      <c r="B210" s="42"/>
      <c r="G210" s="43"/>
    </row>
    <row r="211" spans="2:7" ht="12" customHeight="1" x14ac:dyDescent="0.35">
      <c r="B211" s="42"/>
      <c r="G211" s="43"/>
    </row>
    <row r="212" spans="2:7" ht="12" customHeight="1" x14ac:dyDescent="0.35">
      <c r="B212" s="42"/>
      <c r="G212" s="43"/>
    </row>
    <row r="213" spans="2:7" ht="12" customHeight="1" x14ac:dyDescent="0.35">
      <c r="B213" s="42"/>
      <c r="G213" s="43"/>
    </row>
    <row r="214" spans="2:7" ht="12" customHeight="1" x14ac:dyDescent="0.35">
      <c r="B214" s="42"/>
      <c r="G214" s="43"/>
    </row>
    <row r="215" spans="2:7" ht="12" customHeight="1" x14ac:dyDescent="0.35">
      <c r="B215" s="42"/>
      <c r="G215" s="43"/>
    </row>
    <row r="216" spans="2:7" ht="12" customHeight="1" x14ac:dyDescent="0.35">
      <c r="B216" s="42"/>
      <c r="G216" s="43"/>
    </row>
    <row r="217" spans="2:7" ht="12" customHeight="1" x14ac:dyDescent="0.35">
      <c r="B217" s="42"/>
      <c r="G217" s="43"/>
    </row>
    <row r="218" spans="2:7" ht="12" customHeight="1" x14ac:dyDescent="0.35">
      <c r="B218" s="42"/>
      <c r="G218" s="43"/>
    </row>
    <row r="219" spans="2:7" ht="12" customHeight="1" x14ac:dyDescent="0.35">
      <c r="B219" s="42"/>
      <c r="G219" s="43"/>
    </row>
    <row r="220" spans="2:7" ht="12" customHeight="1" x14ac:dyDescent="0.35">
      <c r="B220" s="42"/>
      <c r="G220" s="43"/>
    </row>
    <row r="221" spans="2:7" ht="12" customHeight="1" x14ac:dyDescent="0.35">
      <c r="B221" s="42"/>
      <c r="G221" s="43"/>
    </row>
    <row r="222" spans="2:7" ht="12" customHeight="1" x14ac:dyDescent="0.35">
      <c r="B222" s="42"/>
      <c r="G222" s="43"/>
    </row>
    <row r="223" spans="2:7" ht="12" customHeight="1" x14ac:dyDescent="0.35">
      <c r="B223" s="42"/>
      <c r="G223" s="43"/>
    </row>
    <row r="224" spans="2:7" ht="12" customHeight="1" x14ac:dyDescent="0.35">
      <c r="B224" s="42"/>
      <c r="G224" s="43"/>
    </row>
    <row r="225" spans="2:7" ht="12" customHeight="1" x14ac:dyDescent="0.35">
      <c r="B225" s="42"/>
      <c r="G225" s="43"/>
    </row>
    <row r="226" spans="2:7" ht="12" customHeight="1" x14ac:dyDescent="0.35">
      <c r="B226" s="42"/>
      <c r="G226" s="43"/>
    </row>
    <row r="227" spans="2:7" ht="12" customHeight="1" x14ac:dyDescent="0.35">
      <c r="B227" s="42"/>
      <c r="G227" s="43"/>
    </row>
    <row r="228" spans="2:7" ht="12" customHeight="1" x14ac:dyDescent="0.35">
      <c r="B228" s="42"/>
      <c r="G228" s="43"/>
    </row>
    <row r="229" spans="2:7" ht="12" customHeight="1" x14ac:dyDescent="0.35">
      <c r="B229" s="42"/>
      <c r="G229" s="43"/>
    </row>
    <row r="230" spans="2:7" ht="12" customHeight="1" x14ac:dyDescent="0.35">
      <c r="B230" s="42"/>
      <c r="G230" s="43"/>
    </row>
    <row r="231" spans="2:7" ht="12" customHeight="1" x14ac:dyDescent="0.35">
      <c r="B231" s="42"/>
      <c r="G231" s="43"/>
    </row>
    <row r="232" spans="2:7" ht="12" customHeight="1" x14ac:dyDescent="0.35">
      <c r="B232" s="42"/>
      <c r="G232" s="43"/>
    </row>
    <row r="233" spans="2:7" ht="12" customHeight="1" x14ac:dyDescent="0.35">
      <c r="B233" s="42"/>
      <c r="G233" s="43"/>
    </row>
    <row r="234" spans="2:7" ht="12" customHeight="1" x14ac:dyDescent="0.35">
      <c r="B234" s="42"/>
      <c r="G234" s="43"/>
    </row>
    <row r="235" spans="2:7" ht="12" customHeight="1" x14ac:dyDescent="0.35">
      <c r="B235" s="42"/>
      <c r="G235" s="43"/>
    </row>
    <row r="236" spans="2:7" ht="12" customHeight="1" x14ac:dyDescent="0.35">
      <c r="B236" s="42"/>
      <c r="G236" s="43"/>
    </row>
    <row r="237" spans="2:7" ht="12" customHeight="1" x14ac:dyDescent="0.35">
      <c r="B237" s="42"/>
      <c r="G237" s="43"/>
    </row>
    <row r="238" spans="2:7" ht="12" customHeight="1" x14ac:dyDescent="0.35">
      <c r="B238" s="42"/>
      <c r="G238" s="43"/>
    </row>
    <row r="239" spans="2:7" ht="12" customHeight="1" x14ac:dyDescent="0.35">
      <c r="B239" s="42"/>
      <c r="G239" s="43"/>
    </row>
    <row r="240" spans="2:7" ht="12" customHeight="1" x14ac:dyDescent="0.35">
      <c r="B240" s="42"/>
      <c r="G240" s="43"/>
    </row>
    <row r="241" spans="2:7" ht="12" customHeight="1" x14ac:dyDescent="0.35">
      <c r="B241" s="42"/>
      <c r="G241" s="43"/>
    </row>
    <row r="242" spans="2:7" ht="12" customHeight="1" x14ac:dyDescent="0.35">
      <c r="B242" s="42"/>
      <c r="G242" s="43"/>
    </row>
    <row r="243" spans="2:7" ht="12" customHeight="1" x14ac:dyDescent="0.35">
      <c r="B243" s="42"/>
      <c r="G243" s="43"/>
    </row>
    <row r="244" spans="2:7" ht="12" customHeight="1" x14ac:dyDescent="0.35">
      <c r="B244" s="42"/>
      <c r="G244" s="43"/>
    </row>
    <row r="245" spans="2:7" ht="12" customHeight="1" x14ac:dyDescent="0.35">
      <c r="B245" s="42"/>
      <c r="G245" s="43"/>
    </row>
    <row r="246" spans="2:7" ht="12" customHeight="1" x14ac:dyDescent="0.35">
      <c r="B246" s="42"/>
      <c r="G246" s="43"/>
    </row>
    <row r="247" spans="2:7" ht="12" customHeight="1" x14ac:dyDescent="0.35">
      <c r="B247" s="42"/>
      <c r="G247" s="43"/>
    </row>
    <row r="248" spans="2:7" ht="12" customHeight="1" x14ac:dyDescent="0.35">
      <c r="B248" s="42"/>
      <c r="G248" s="43"/>
    </row>
    <row r="249" spans="2:7" ht="12" customHeight="1" x14ac:dyDescent="0.35">
      <c r="B249" s="42"/>
      <c r="G249" s="43"/>
    </row>
    <row r="250" spans="2:7" ht="12" customHeight="1" x14ac:dyDescent="0.35">
      <c r="B250" s="42"/>
      <c r="G250" s="43"/>
    </row>
    <row r="251" spans="2:7" ht="12" customHeight="1" x14ac:dyDescent="0.35">
      <c r="B251" s="42"/>
      <c r="G251" s="43"/>
    </row>
    <row r="252" spans="2:7" ht="12" customHeight="1" x14ac:dyDescent="0.35">
      <c r="B252" s="42"/>
      <c r="G252" s="43"/>
    </row>
    <row r="253" spans="2:7" ht="12" customHeight="1" x14ac:dyDescent="0.35">
      <c r="B253" s="42"/>
      <c r="G253" s="43"/>
    </row>
    <row r="254" spans="2:7" ht="12" customHeight="1" x14ac:dyDescent="0.35">
      <c r="B254" s="42"/>
      <c r="G254" s="43"/>
    </row>
    <row r="255" spans="2:7" ht="12" customHeight="1" x14ac:dyDescent="0.35">
      <c r="B255" s="42"/>
      <c r="G255" s="43"/>
    </row>
    <row r="256" spans="2:7" ht="12" customHeight="1" x14ac:dyDescent="0.35">
      <c r="B256" s="42"/>
      <c r="G256" s="43"/>
    </row>
    <row r="257" spans="2:7" ht="12" customHeight="1" x14ac:dyDescent="0.35">
      <c r="B257" s="42"/>
      <c r="G257" s="43"/>
    </row>
    <row r="258" spans="2:7" ht="12" customHeight="1" x14ac:dyDescent="0.35">
      <c r="B258" s="42"/>
      <c r="G258" s="43"/>
    </row>
    <row r="259" spans="2:7" ht="12" customHeight="1" x14ac:dyDescent="0.35">
      <c r="B259" s="42"/>
      <c r="G259" s="43"/>
    </row>
    <row r="260" spans="2:7" ht="12" customHeight="1" x14ac:dyDescent="0.35">
      <c r="B260" s="42"/>
      <c r="G260" s="43"/>
    </row>
    <row r="261" spans="2:7" ht="12" customHeight="1" x14ac:dyDescent="0.35">
      <c r="B261" s="42"/>
      <c r="G261" s="43"/>
    </row>
    <row r="262" spans="2:7" ht="12" customHeight="1" x14ac:dyDescent="0.35">
      <c r="B262" s="42"/>
      <c r="G262" s="43"/>
    </row>
    <row r="263" spans="2:7" ht="12" customHeight="1" x14ac:dyDescent="0.35">
      <c r="B263" s="42"/>
      <c r="G263" s="43"/>
    </row>
    <row r="264" spans="2:7" ht="12" customHeight="1" x14ac:dyDescent="0.35">
      <c r="B264" s="42"/>
      <c r="G264" s="43"/>
    </row>
    <row r="265" spans="2:7" ht="12" customHeight="1" x14ac:dyDescent="0.35">
      <c r="B265" s="42"/>
      <c r="G265" s="43"/>
    </row>
    <row r="266" spans="2:7" ht="12" customHeight="1" x14ac:dyDescent="0.35">
      <c r="B266" s="42"/>
      <c r="G266" s="43"/>
    </row>
    <row r="267" spans="2:7" ht="12" customHeight="1" x14ac:dyDescent="0.35">
      <c r="B267" s="42"/>
      <c r="G267" s="43"/>
    </row>
    <row r="268" spans="2:7" ht="12" customHeight="1" x14ac:dyDescent="0.35">
      <c r="B268" s="42"/>
      <c r="G268" s="43"/>
    </row>
    <row r="269" spans="2:7" ht="12" customHeight="1" x14ac:dyDescent="0.35">
      <c r="B269" s="42"/>
      <c r="G269" s="43"/>
    </row>
    <row r="270" spans="2:7" ht="12" customHeight="1" x14ac:dyDescent="0.35">
      <c r="B270" s="42"/>
      <c r="G270" s="43"/>
    </row>
    <row r="271" spans="2:7" ht="12" customHeight="1" x14ac:dyDescent="0.35">
      <c r="B271" s="42"/>
      <c r="G271" s="43"/>
    </row>
    <row r="272" spans="2:7" ht="12" customHeight="1" x14ac:dyDescent="0.35">
      <c r="B272" s="42"/>
      <c r="G272" s="43"/>
    </row>
    <row r="273" spans="2:7" ht="12" customHeight="1" x14ac:dyDescent="0.35">
      <c r="B273" s="42"/>
      <c r="G273" s="43"/>
    </row>
    <row r="274" spans="2:7" ht="12" customHeight="1" x14ac:dyDescent="0.35">
      <c r="B274" s="42"/>
      <c r="G274" s="43"/>
    </row>
    <row r="275" spans="2:7" ht="12" customHeight="1" x14ac:dyDescent="0.35">
      <c r="B275" s="42"/>
      <c r="G275" s="43"/>
    </row>
    <row r="276" spans="2:7" ht="12" customHeight="1" x14ac:dyDescent="0.35">
      <c r="B276" s="42"/>
      <c r="G276" s="43"/>
    </row>
    <row r="277" spans="2:7" ht="12" customHeight="1" x14ac:dyDescent="0.35">
      <c r="B277" s="42"/>
      <c r="G277" s="43"/>
    </row>
    <row r="278" spans="2:7" ht="12" customHeight="1" x14ac:dyDescent="0.35">
      <c r="B278" s="42"/>
      <c r="G278" s="43"/>
    </row>
    <row r="279" spans="2:7" ht="12" customHeight="1" x14ac:dyDescent="0.35">
      <c r="B279" s="42"/>
      <c r="G279" s="43"/>
    </row>
    <row r="280" spans="2:7" ht="12" customHeight="1" x14ac:dyDescent="0.35">
      <c r="B280" s="42"/>
      <c r="G280" s="43"/>
    </row>
    <row r="281" spans="2:7" ht="12" customHeight="1" x14ac:dyDescent="0.35">
      <c r="B281" s="42"/>
      <c r="G281" s="43"/>
    </row>
    <row r="282" spans="2:7" ht="12" customHeight="1" x14ac:dyDescent="0.35">
      <c r="B282" s="42"/>
      <c r="G282" s="43"/>
    </row>
    <row r="283" spans="2:7" ht="12" customHeight="1" x14ac:dyDescent="0.35">
      <c r="B283" s="42"/>
      <c r="G283" s="43"/>
    </row>
    <row r="284" spans="2:7" ht="12" customHeight="1" x14ac:dyDescent="0.35">
      <c r="B284" s="42"/>
      <c r="G284" s="43"/>
    </row>
    <row r="285" spans="2:7" ht="12" customHeight="1" x14ac:dyDescent="0.35">
      <c r="B285" s="42"/>
      <c r="G285" s="43"/>
    </row>
    <row r="286" spans="2:7" ht="12" customHeight="1" x14ac:dyDescent="0.35">
      <c r="B286" s="42"/>
      <c r="G286" s="43"/>
    </row>
    <row r="287" spans="2:7" ht="12" customHeight="1" x14ac:dyDescent="0.35">
      <c r="B287" s="42"/>
      <c r="G287" s="43"/>
    </row>
    <row r="288" spans="2:7" ht="12" customHeight="1" x14ac:dyDescent="0.35">
      <c r="B288" s="42"/>
      <c r="G288" s="43"/>
    </row>
    <row r="289" spans="2:7" ht="12" customHeight="1" x14ac:dyDescent="0.35">
      <c r="B289" s="42"/>
      <c r="G289" s="43"/>
    </row>
    <row r="290" spans="2:7" ht="12" customHeight="1" x14ac:dyDescent="0.35">
      <c r="B290" s="42"/>
      <c r="G290" s="43"/>
    </row>
    <row r="291" spans="2:7" ht="12" customHeight="1" x14ac:dyDescent="0.35">
      <c r="B291" s="42"/>
      <c r="G291" s="43"/>
    </row>
    <row r="292" spans="2:7" ht="12" customHeight="1" x14ac:dyDescent="0.35">
      <c r="B292" s="42"/>
      <c r="G292" s="43"/>
    </row>
    <row r="293" spans="2:7" ht="12" customHeight="1" x14ac:dyDescent="0.35">
      <c r="B293" s="42"/>
      <c r="G293" s="43"/>
    </row>
    <row r="294" spans="2:7" ht="12" customHeight="1" x14ac:dyDescent="0.35">
      <c r="B294" s="42"/>
      <c r="G294" s="43"/>
    </row>
    <row r="295" spans="2:7" ht="12" customHeight="1" x14ac:dyDescent="0.35">
      <c r="B295" s="42"/>
      <c r="G295" s="43"/>
    </row>
    <row r="296" spans="2:7" ht="12" customHeight="1" x14ac:dyDescent="0.35">
      <c r="B296" s="42"/>
      <c r="G296" s="43"/>
    </row>
    <row r="297" spans="2:7" ht="12" customHeight="1" x14ac:dyDescent="0.35">
      <c r="B297" s="42"/>
      <c r="G297" s="43"/>
    </row>
    <row r="298" spans="2:7" ht="12" customHeight="1" x14ac:dyDescent="0.35">
      <c r="B298" s="42"/>
      <c r="G298" s="43"/>
    </row>
    <row r="299" spans="2:7" ht="12" customHeight="1" x14ac:dyDescent="0.35">
      <c r="B299" s="42"/>
      <c r="G299" s="43"/>
    </row>
    <row r="300" spans="2:7" ht="12" customHeight="1" x14ac:dyDescent="0.35">
      <c r="B300" s="42"/>
      <c r="G300" s="43"/>
    </row>
    <row r="301" spans="2:7" ht="12" customHeight="1" x14ac:dyDescent="0.35">
      <c r="B301" s="42"/>
      <c r="G301" s="43"/>
    </row>
    <row r="302" spans="2:7" ht="12" customHeight="1" x14ac:dyDescent="0.35">
      <c r="B302" s="42"/>
      <c r="G302" s="43"/>
    </row>
    <row r="303" spans="2:7" ht="12" customHeight="1" x14ac:dyDescent="0.35">
      <c r="B303" s="42"/>
      <c r="G303" s="43"/>
    </row>
    <row r="304" spans="2:7" ht="12" customHeight="1" x14ac:dyDescent="0.35">
      <c r="B304" s="42"/>
      <c r="G304" s="43"/>
    </row>
    <row r="305" spans="2:7" ht="12" customHeight="1" x14ac:dyDescent="0.35">
      <c r="B305" s="42"/>
      <c r="G305" s="43"/>
    </row>
    <row r="306" spans="2:7" ht="12" customHeight="1" x14ac:dyDescent="0.35">
      <c r="B306" s="42"/>
      <c r="G306" s="43"/>
    </row>
    <row r="307" spans="2:7" ht="12" customHeight="1" x14ac:dyDescent="0.35">
      <c r="B307" s="42"/>
      <c r="G307" s="43"/>
    </row>
    <row r="308" spans="2:7" ht="12" customHeight="1" x14ac:dyDescent="0.35">
      <c r="B308" s="42"/>
      <c r="G308" s="43"/>
    </row>
    <row r="309" spans="2:7" ht="12" customHeight="1" x14ac:dyDescent="0.35">
      <c r="B309" s="42"/>
      <c r="G309" s="43"/>
    </row>
    <row r="310" spans="2:7" ht="12" customHeight="1" x14ac:dyDescent="0.35">
      <c r="B310" s="42"/>
      <c r="G310" s="43"/>
    </row>
    <row r="311" spans="2:7" ht="12" customHeight="1" x14ac:dyDescent="0.35">
      <c r="B311" s="42"/>
      <c r="G311" s="43"/>
    </row>
    <row r="312" spans="2:7" ht="12" customHeight="1" x14ac:dyDescent="0.35">
      <c r="B312" s="42"/>
      <c r="G312" s="43"/>
    </row>
    <row r="313" spans="2:7" ht="12" customHeight="1" x14ac:dyDescent="0.35">
      <c r="B313" s="42"/>
      <c r="G313" s="43"/>
    </row>
    <row r="314" spans="2:7" ht="12" customHeight="1" x14ac:dyDescent="0.35">
      <c r="B314" s="42"/>
      <c r="G314" s="43"/>
    </row>
    <row r="315" spans="2:7" ht="12" customHeight="1" x14ac:dyDescent="0.35">
      <c r="B315" s="42"/>
      <c r="G315" s="43"/>
    </row>
    <row r="316" spans="2:7" ht="12" customHeight="1" x14ac:dyDescent="0.35">
      <c r="B316" s="42"/>
      <c r="G316" s="43"/>
    </row>
    <row r="317" spans="2:7" ht="12" customHeight="1" x14ac:dyDescent="0.35">
      <c r="B317" s="42"/>
      <c r="G317" s="43"/>
    </row>
    <row r="318" spans="2:7" ht="12" customHeight="1" x14ac:dyDescent="0.35">
      <c r="B318" s="42"/>
      <c r="G318" s="43"/>
    </row>
    <row r="319" spans="2:7" ht="12" customHeight="1" x14ac:dyDescent="0.35">
      <c r="B319" s="42"/>
      <c r="G319" s="43"/>
    </row>
    <row r="320" spans="2:7" ht="12" customHeight="1" x14ac:dyDescent="0.35">
      <c r="B320" s="42"/>
      <c r="G320" s="43"/>
    </row>
    <row r="321" spans="2:7" ht="12" customHeight="1" x14ac:dyDescent="0.35">
      <c r="B321" s="42"/>
      <c r="G321" s="43"/>
    </row>
    <row r="322" spans="2:7" ht="12" customHeight="1" x14ac:dyDescent="0.35">
      <c r="B322" s="42"/>
      <c r="G322" s="43"/>
    </row>
    <row r="323" spans="2:7" ht="12" customHeight="1" x14ac:dyDescent="0.35">
      <c r="B323" s="42"/>
      <c r="G323" s="43"/>
    </row>
    <row r="324" spans="2:7" ht="12" customHeight="1" x14ac:dyDescent="0.35">
      <c r="B324" s="42"/>
      <c r="G324" s="43"/>
    </row>
    <row r="325" spans="2:7" ht="12" customHeight="1" x14ac:dyDescent="0.35">
      <c r="B325" s="42"/>
      <c r="G325" s="43"/>
    </row>
    <row r="326" spans="2:7" ht="12" customHeight="1" x14ac:dyDescent="0.35">
      <c r="B326" s="42"/>
      <c r="G326" s="43"/>
    </row>
    <row r="327" spans="2:7" ht="12" customHeight="1" x14ac:dyDescent="0.35">
      <c r="B327" s="42"/>
      <c r="G327" s="43"/>
    </row>
    <row r="328" spans="2:7" ht="12" customHeight="1" x14ac:dyDescent="0.35">
      <c r="B328" s="42"/>
      <c r="G328" s="43"/>
    </row>
    <row r="329" spans="2:7" ht="12" customHeight="1" x14ac:dyDescent="0.35">
      <c r="B329" s="42"/>
      <c r="G329" s="43"/>
    </row>
    <row r="330" spans="2:7" ht="12" customHeight="1" x14ac:dyDescent="0.35">
      <c r="B330" s="42"/>
      <c r="G330" s="43"/>
    </row>
    <row r="331" spans="2:7" ht="12" customHeight="1" x14ac:dyDescent="0.35">
      <c r="B331" s="42"/>
      <c r="G331" s="43"/>
    </row>
    <row r="332" spans="2:7" ht="12" customHeight="1" x14ac:dyDescent="0.35">
      <c r="B332" s="42"/>
      <c r="G332" s="43"/>
    </row>
    <row r="333" spans="2:7" ht="12" customHeight="1" x14ac:dyDescent="0.35">
      <c r="B333" s="42"/>
      <c r="G333" s="43"/>
    </row>
    <row r="334" spans="2:7" ht="12" customHeight="1" x14ac:dyDescent="0.35">
      <c r="B334" s="42"/>
      <c r="G334" s="43"/>
    </row>
    <row r="335" spans="2:7" ht="12" customHeight="1" x14ac:dyDescent="0.35">
      <c r="B335" s="42"/>
      <c r="G335" s="43"/>
    </row>
    <row r="336" spans="2:7" ht="12" customHeight="1" x14ac:dyDescent="0.35">
      <c r="B336" s="42"/>
      <c r="G336" s="43"/>
    </row>
    <row r="337" spans="2:7" ht="12" customHeight="1" x14ac:dyDescent="0.35">
      <c r="B337" s="42"/>
      <c r="G337" s="43"/>
    </row>
    <row r="338" spans="2:7" ht="12" customHeight="1" x14ac:dyDescent="0.35">
      <c r="B338" s="42"/>
      <c r="G338" s="43"/>
    </row>
    <row r="339" spans="2:7" ht="12" customHeight="1" x14ac:dyDescent="0.35">
      <c r="B339" s="42"/>
      <c r="G339" s="43"/>
    </row>
    <row r="340" spans="2:7" ht="12" customHeight="1" x14ac:dyDescent="0.35">
      <c r="B340" s="42"/>
      <c r="G340" s="43"/>
    </row>
    <row r="341" spans="2:7" ht="12" customHeight="1" x14ac:dyDescent="0.35">
      <c r="B341" s="42"/>
      <c r="G341" s="43"/>
    </row>
    <row r="342" spans="2:7" ht="12" customHeight="1" x14ac:dyDescent="0.35">
      <c r="B342" s="42"/>
      <c r="G342" s="43"/>
    </row>
    <row r="343" spans="2:7" ht="12" customHeight="1" x14ac:dyDescent="0.35">
      <c r="B343" s="42"/>
      <c r="G343" s="43"/>
    </row>
    <row r="344" spans="2:7" ht="12" customHeight="1" x14ac:dyDescent="0.35">
      <c r="B344" s="42"/>
      <c r="G344" s="43"/>
    </row>
    <row r="345" spans="2:7" ht="12" customHeight="1" x14ac:dyDescent="0.35">
      <c r="B345" s="42"/>
      <c r="G345" s="43"/>
    </row>
    <row r="346" spans="2:7" ht="12" customHeight="1" x14ac:dyDescent="0.35">
      <c r="B346" s="42"/>
      <c r="G346" s="43"/>
    </row>
    <row r="347" spans="2:7" ht="12" customHeight="1" x14ac:dyDescent="0.35">
      <c r="B347" s="42"/>
      <c r="G347" s="43"/>
    </row>
    <row r="348" spans="2:7" ht="12" customHeight="1" x14ac:dyDescent="0.35">
      <c r="B348" s="42"/>
      <c r="G348" s="43"/>
    </row>
    <row r="349" spans="2:7" ht="12" customHeight="1" x14ac:dyDescent="0.35">
      <c r="B349" s="42"/>
      <c r="G349" s="43"/>
    </row>
    <row r="350" spans="2:7" ht="12" customHeight="1" x14ac:dyDescent="0.35">
      <c r="B350" s="42"/>
      <c r="G350" s="43"/>
    </row>
    <row r="351" spans="2:7" ht="12" customHeight="1" x14ac:dyDescent="0.35">
      <c r="B351" s="42"/>
      <c r="G351" s="43"/>
    </row>
    <row r="352" spans="2:7" ht="12" customHeight="1" x14ac:dyDescent="0.35">
      <c r="B352" s="42"/>
      <c r="G352" s="43"/>
    </row>
    <row r="353" spans="2:7" ht="12" customHeight="1" x14ac:dyDescent="0.35">
      <c r="B353" s="42"/>
      <c r="G353" s="43"/>
    </row>
    <row r="354" spans="2:7" ht="12" customHeight="1" x14ac:dyDescent="0.35">
      <c r="B354" s="42"/>
      <c r="G354" s="43"/>
    </row>
    <row r="355" spans="2:7" ht="12" customHeight="1" x14ac:dyDescent="0.35">
      <c r="B355" s="42"/>
      <c r="G355" s="43"/>
    </row>
    <row r="356" spans="2:7" ht="12" customHeight="1" x14ac:dyDescent="0.35">
      <c r="B356" s="42"/>
      <c r="G356" s="43"/>
    </row>
    <row r="357" spans="2:7" ht="12" customHeight="1" x14ac:dyDescent="0.35">
      <c r="B357" s="42"/>
      <c r="G357" s="43"/>
    </row>
    <row r="358" spans="2:7" ht="12" customHeight="1" x14ac:dyDescent="0.35">
      <c r="B358" s="42"/>
      <c r="G358" s="43"/>
    </row>
    <row r="359" spans="2:7" ht="12" customHeight="1" x14ac:dyDescent="0.35">
      <c r="B359" s="42"/>
      <c r="G359" s="43"/>
    </row>
    <row r="360" spans="2:7" ht="12" customHeight="1" x14ac:dyDescent="0.35">
      <c r="B360" s="42"/>
      <c r="G360" s="43"/>
    </row>
    <row r="361" spans="2:7" ht="12" customHeight="1" x14ac:dyDescent="0.35">
      <c r="B361" s="42"/>
      <c r="G361" s="43"/>
    </row>
    <row r="362" spans="2:7" ht="12" customHeight="1" x14ac:dyDescent="0.35">
      <c r="B362" s="42"/>
      <c r="G362" s="43"/>
    </row>
    <row r="363" spans="2:7" ht="12" customHeight="1" x14ac:dyDescent="0.35">
      <c r="B363" s="42"/>
      <c r="G363" s="43"/>
    </row>
    <row r="364" spans="2:7" ht="12" customHeight="1" x14ac:dyDescent="0.35">
      <c r="B364" s="42"/>
      <c r="G364" s="43"/>
    </row>
    <row r="365" spans="2:7" ht="12" customHeight="1" x14ac:dyDescent="0.35">
      <c r="B365" s="42"/>
      <c r="G365" s="43"/>
    </row>
    <row r="366" spans="2:7" ht="12" customHeight="1" x14ac:dyDescent="0.35">
      <c r="B366" s="42"/>
      <c r="G366" s="43"/>
    </row>
    <row r="367" spans="2:7" ht="12" customHeight="1" x14ac:dyDescent="0.35">
      <c r="B367" s="42"/>
      <c r="G367" s="43"/>
    </row>
    <row r="368" spans="2:7" ht="12" customHeight="1" x14ac:dyDescent="0.35">
      <c r="B368" s="42"/>
      <c r="G368" s="43"/>
    </row>
    <row r="369" spans="2:7" ht="12" customHeight="1" x14ac:dyDescent="0.35">
      <c r="B369" s="42"/>
      <c r="G369" s="43"/>
    </row>
    <row r="370" spans="2:7" ht="12" customHeight="1" x14ac:dyDescent="0.35">
      <c r="B370" s="42"/>
      <c r="G370" s="43"/>
    </row>
    <row r="371" spans="2:7" ht="12" customHeight="1" x14ac:dyDescent="0.35">
      <c r="B371" s="42"/>
      <c r="G371" s="43"/>
    </row>
    <row r="372" spans="2:7" ht="12" customHeight="1" x14ac:dyDescent="0.35">
      <c r="B372" s="42"/>
      <c r="G372" s="43"/>
    </row>
    <row r="373" spans="2:7" ht="12" customHeight="1" x14ac:dyDescent="0.35">
      <c r="B373" s="42"/>
      <c r="G373" s="43"/>
    </row>
    <row r="374" spans="2:7" ht="12" customHeight="1" x14ac:dyDescent="0.35">
      <c r="B374" s="42"/>
      <c r="G374" s="43"/>
    </row>
    <row r="375" spans="2:7" ht="12" customHeight="1" x14ac:dyDescent="0.35">
      <c r="B375" s="42"/>
      <c r="G375" s="43"/>
    </row>
    <row r="376" spans="2:7" ht="12" customHeight="1" x14ac:dyDescent="0.35">
      <c r="B376" s="42"/>
      <c r="G376" s="43"/>
    </row>
    <row r="377" spans="2:7" ht="12" customHeight="1" x14ac:dyDescent="0.35">
      <c r="B377" s="42"/>
      <c r="G377" s="43"/>
    </row>
    <row r="378" spans="2:7" ht="12" customHeight="1" x14ac:dyDescent="0.35">
      <c r="B378" s="42"/>
      <c r="G378" s="43"/>
    </row>
    <row r="379" spans="2:7" ht="12" customHeight="1" x14ac:dyDescent="0.35">
      <c r="B379" s="42"/>
      <c r="G379" s="43"/>
    </row>
    <row r="380" spans="2:7" ht="12" customHeight="1" x14ac:dyDescent="0.35">
      <c r="B380" s="42"/>
      <c r="G380" s="43"/>
    </row>
    <row r="381" spans="2:7" ht="12" customHeight="1" x14ac:dyDescent="0.35">
      <c r="B381" s="42"/>
      <c r="G381" s="43"/>
    </row>
    <row r="382" spans="2:7" ht="12" customHeight="1" x14ac:dyDescent="0.35">
      <c r="B382" s="42"/>
      <c r="G382" s="43"/>
    </row>
    <row r="383" spans="2:7" ht="12" customHeight="1" x14ac:dyDescent="0.35">
      <c r="B383" s="42"/>
      <c r="G383" s="43"/>
    </row>
    <row r="384" spans="2:7" ht="12" customHeight="1" x14ac:dyDescent="0.35">
      <c r="B384" s="42"/>
      <c r="G384" s="43"/>
    </row>
    <row r="385" spans="2:7" ht="12" customHeight="1" x14ac:dyDescent="0.35">
      <c r="B385" s="42"/>
      <c r="G385" s="43"/>
    </row>
    <row r="386" spans="2:7" ht="12" customHeight="1" x14ac:dyDescent="0.35">
      <c r="B386" s="42"/>
      <c r="G386" s="43"/>
    </row>
    <row r="387" spans="2:7" ht="12" customHeight="1" x14ac:dyDescent="0.35">
      <c r="B387" s="42"/>
      <c r="G387" s="43"/>
    </row>
    <row r="388" spans="2:7" ht="12" customHeight="1" x14ac:dyDescent="0.35">
      <c r="B388" s="42"/>
      <c r="G388" s="43"/>
    </row>
    <row r="389" spans="2:7" ht="12" customHeight="1" x14ac:dyDescent="0.35">
      <c r="B389" s="42"/>
      <c r="G389" s="43"/>
    </row>
    <row r="390" spans="2:7" ht="12" customHeight="1" x14ac:dyDescent="0.35">
      <c r="B390" s="42"/>
      <c r="G390" s="43"/>
    </row>
    <row r="391" spans="2:7" ht="12" customHeight="1" x14ac:dyDescent="0.35">
      <c r="B391" s="42"/>
      <c r="G391" s="43"/>
    </row>
    <row r="392" spans="2:7" ht="12" customHeight="1" x14ac:dyDescent="0.35">
      <c r="B392" s="42"/>
      <c r="G392" s="43"/>
    </row>
    <row r="393" spans="2:7" ht="12" customHeight="1" x14ac:dyDescent="0.35">
      <c r="B393" s="42"/>
      <c r="G393" s="43"/>
    </row>
    <row r="394" spans="2:7" ht="12" customHeight="1" x14ac:dyDescent="0.35">
      <c r="B394" s="42"/>
      <c r="G394" s="43"/>
    </row>
    <row r="395" spans="2:7" ht="12" customHeight="1" x14ac:dyDescent="0.35">
      <c r="B395" s="42"/>
      <c r="G395" s="43"/>
    </row>
    <row r="396" spans="2:7" ht="12" customHeight="1" x14ac:dyDescent="0.35">
      <c r="B396" s="42"/>
      <c r="G396" s="43"/>
    </row>
    <row r="397" spans="2:7" ht="12" customHeight="1" x14ac:dyDescent="0.35">
      <c r="B397" s="42"/>
      <c r="G397" s="43"/>
    </row>
    <row r="398" spans="2:7" ht="12" customHeight="1" x14ac:dyDescent="0.35">
      <c r="B398" s="42"/>
      <c r="G398" s="43"/>
    </row>
    <row r="399" spans="2:7" ht="12" customHeight="1" x14ac:dyDescent="0.35">
      <c r="B399" s="42"/>
      <c r="G399" s="43"/>
    </row>
    <row r="400" spans="2:7" ht="12" customHeight="1" x14ac:dyDescent="0.35">
      <c r="B400" s="42"/>
      <c r="G400" s="43"/>
    </row>
    <row r="401" spans="2:7" ht="12" customHeight="1" x14ac:dyDescent="0.35">
      <c r="B401" s="42"/>
      <c r="G401" s="43"/>
    </row>
    <row r="402" spans="2:7" ht="12" customHeight="1" x14ac:dyDescent="0.35">
      <c r="B402" s="42"/>
      <c r="G402" s="43"/>
    </row>
    <row r="403" spans="2:7" ht="12" customHeight="1" x14ac:dyDescent="0.35">
      <c r="B403" s="42"/>
      <c r="G403" s="43"/>
    </row>
    <row r="404" spans="2:7" ht="12" customHeight="1" x14ac:dyDescent="0.35">
      <c r="B404" s="42"/>
      <c r="G404" s="43"/>
    </row>
    <row r="405" spans="2:7" ht="12" customHeight="1" x14ac:dyDescent="0.35">
      <c r="B405" s="42"/>
      <c r="G405" s="43"/>
    </row>
    <row r="406" spans="2:7" ht="12" customHeight="1" x14ac:dyDescent="0.35">
      <c r="B406" s="42"/>
      <c r="G406" s="43"/>
    </row>
    <row r="407" spans="2:7" ht="12" customHeight="1" x14ac:dyDescent="0.35">
      <c r="B407" s="42"/>
      <c r="G407" s="43"/>
    </row>
    <row r="408" spans="2:7" ht="12" customHeight="1" x14ac:dyDescent="0.35">
      <c r="B408" s="42"/>
      <c r="G408" s="43"/>
    </row>
    <row r="409" spans="2:7" ht="12" customHeight="1" x14ac:dyDescent="0.35">
      <c r="B409" s="42"/>
      <c r="G409" s="43"/>
    </row>
    <row r="410" spans="2:7" ht="12" customHeight="1" x14ac:dyDescent="0.35">
      <c r="B410" s="42"/>
      <c r="G410" s="43"/>
    </row>
    <row r="411" spans="2:7" ht="12" customHeight="1" x14ac:dyDescent="0.35">
      <c r="B411" s="42"/>
      <c r="G411" s="43"/>
    </row>
    <row r="412" spans="2:7" ht="12" customHeight="1" x14ac:dyDescent="0.35">
      <c r="B412" s="42"/>
      <c r="G412" s="43"/>
    </row>
    <row r="413" spans="2:7" ht="12" customHeight="1" x14ac:dyDescent="0.35">
      <c r="B413" s="42"/>
      <c r="G413" s="43"/>
    </row>
    <row r="414" spans="2:7" ht="12" customHeight="1" x14ac:dyDescent="0.35">
      <c r="B414" s="42"/>
      <c r="G414" s="43"/>
    </row>
    <row r="415" spans="2:7" ht="12" customHeight="1" x14ac:dyDescent="0.35">
      <c r="B415" s="42"/>
      <c r="G415" s="43"/>
    </row>
    <row r="416" spans="2:7" ht="12" customHeight="1" x14ac:dyDescent="0.35">
      <c r="B416" s="42"/>
      <c r="G416" s="43"/>
    </row>
    <row r="417" spans="2:7" ht="12" customHeight="1" x14ac:dyDescent="0.35">
      <c r="B417" s="42"/>
      <c r="G417" s="43"/>
    </row>
    <row r="418" spans="2:7" ht="12" customHeight="1" x14ac:dyDescent="0.35">
      <c r="B418" s="42"/>
      <c r="G418" s="43"/>
    </row>
    <row r="419" spans="2:7" ht="12" customHeight="1" x14ac:dyDescent="0.35">
      <c r="B419" s="42"/>
      <c r="G419" s="43"/>
    </row>
    <row r="420" spans="2:7" ht="12" customHeight="1" x14ac:dyDescent="0.35">
      <c r="B420" s="42"/>
      <c r="G420" s="43"/>
    </row>
    <row r="421" spans="2:7" ht="12" customHeight="1" x14ac:dyDescent="0.35">
      <c r="B421" s="42"/>
      <c r="G421" s="43"/>
    </row>
    <row r="422" spans="2:7" ht="12" customHeight="1" x14ac:dyDescent="0.35">
      <c r="B422" s="42"/>
      <c r="G422" s="43"/>
    </row>
    <row r="423" spans="2:7" ht="12" customHeight="1" x14ac:dyDescent="0.35">
      <c r="B423" s="42"/>
      <c r="G423" s="43"/>
    </row>
    <row r="424" spans="2:7" ht="12" customHeight="1" x14ac:dyDescent="0.35">
      <c r="B424" s="42"/>
      <c r="G424" s="43"/>
    </row>
    <row r="425" spans="2:7" ht="12" customHeight="1" x14ac:dyDescent="0.35">
      <c r="B425" s="42"/>
      <c r="G425" s="43"/>
    </row>
    <row r="426" spans="2:7" ht="12" customHeight="1" x14ac:dyDescent="0.35">
      <c r="B426" s="42"/>
      <c r="G426" s="43"/>
    </row>
    <row r="427" spans="2:7" ht="12" customHeight="1" x14ac:dyDescent="0.35">
      <c r="B427" s="42"/>
      <c r="G427" s="43"/>
    </row>
    <row r="428" spans="2:7" ht="12" customHeight="1" x14ac:dyDescent="0.35">
      <c r="B428" s="42"/>
      <c r="G428" s="43"/>
    </row>
    <row r="429" spans="2:7" ht="12" customHeight="1" x14ac:dyDescent="0.35">
      <c r="B429" s="42"/>
      <c r="G429" s="43"/>
    </row>
    <row r="430" spans="2:7" ht="12" customHeight="1" x14ac:dyDescent="0.35">
      <c r="B430" s="42"/>
      <c r="G430" s="43"/>
    </row>
    <row r="431" spans="2:7" ht="12" customHeight="1" x14ac:dyDescent="0.35">
      <c r="B431" s="42"/>
      <c r="G431" s="43"/>
    </row>
    <row r="432" spans="2:7" ht="12" customHeight="1" x14ac:dyDescent="0.35">
      <c r="B432" s="42"/>
      <c r="G432" s="43"/>
    </row>
    <row r="433" spans="2:7" ht="12" customHeight="1" x14ac:dyDescent="0.35">
      <c r="B433" s="42"/>
      <c r="G433" s="43"/>
    </row>
    <row r="434" spans="2:7" ht="12" customHeight="1" x14ac:dyDescent="0.35">
      <c r="B434" s="42"/>
      <c r="G434" s="43"/>
    </row>
    <row r="435" spans="2:7" ht="12" customHeight="1" x14ac:dyDescent="0.35">
      <c r="B435" s="42"/>
      <c r="G435" s="43"/>
    </row>
    <row r="436" spans="2:7" ht="12" customHeight="1" x14ac:dyDescent="0.35">
      <c r="B436" s="42"/>
      <c r="G436" s="43"/>
    </row>
    <row r="437" spans="2:7" ht="12" customHeight="1" x14ac:dyDescent="0.35">
      <c r="B437" s="42"/>
      <c r="G437" s="43"/>
    </row>
    <row r="438" spans="2:7" ht="12" customHeight="1" x14ac:dyDescent="0.35">
      <c r="B438" s="42"/>
      <c r="G438" s="43"/>
    </row>
    <row r="439" spans="2:7" ht="12" customHeight="1" x14ac:dyDescent="0.35">
      <c r="B439" s="42"/>
      <c r="G439" s="43"/>
    </row>
    <row r="440" spans="2:7" ht="12" customHeight="1" x14ac:dyDescent="0.35">
      <c r="B440" s="42"/>
      <c r="G440" s="43"/>
    </row>
    <row r="441" spans="2:7" ht="12" customHeight="1" x14ac:dyDescent="0.35">
      <c r="B441" s="42"/>
      <c r="G441" s="43"/>
    </row>
    <row r="442" spans="2:7" ht="12" customHeight="1" x14ac:dyDescent="0.35">
      <c r="B442" s="42"/>
      <c r="G442" s="43"/>
    </row>
    <row r="443" spans="2:7" ht="12" customHeight="1" x14ac:dyDescent="0.35">
      <c r="B443" s="42"/>
      <c r="G443" s="43"/>
    </row>
    <row r="444" spans="2:7" ht="12" customHeight="1" x14ac:dyDescent="0.35">
      <c r="B444" s="42"/>
      <c r="G444" s="43"/>
    </row>
    <row r="445" spans="2:7" ht="12" customHeight="1" x14ac:dyDescent="0.35">
      <c r="B445" s="42"/>
      <c r="G445" s="43"/>
    </row>
    <row r="446" spans="2:7" ht="12" customHeight="1" x14ac:dyDescent="0.35">
      <c r="B446" s="42"/>
      <c r="G446" s="43"/>
    </row>
    <row r="447" spans="2:7" ht="12" customHeight="1" x14ac:dyDescent="0.35">
      <c r="B447" s="42"/>
      <c r="G447" s="43"/>
    </row>
    <row r="448" spans="2:7" ht="12" customHeight="1" x14ac:dyDescent="0.35">
      <c r="B448" s="42"/>
      <c r="G448" s="43"/>
    </row>
    <row r="449" spans="2:7" ht="12" customHeight="1" x14ac:dyDescent="0.35">
      <c r="B449" s="42"/>
      <c r="G449" s="43"/>
    </row>
    <row r="450" spans="2:7" ht="12" customHeight="1" x14ac:dyDescent="0.35">
      <c r="B450" s="42"/>
      <c r="G450" s="43"/>
    </row>
    <row r="451" spans="2:7" ht="12" customHeight="1" x14ac:dyDescent="0.35">
      <c r="B451" s="42"/>
      <c r="G451" s="43"/>
    </row>
    <row r="452" spans="2:7" ht="12" customHeight="1" x14ac:dyDescent="0.35">
      <c r="B452" s="42"/>
      <c r="G452" s="43"/>
    </row>
    <row r="453" spans="2:7" ht="12" customHeight="1" x14ac:dyDescent="0.35">
      <c r="B453" s="42"/>
      <c r="G453" s="43"/>
    </row>
    <row r="454" spans="2:7" ht="12" customHeight="1" x14ac:dyDescent="0.35">
      <c r="B454" s="42"/>
      <c r="G454" s="43"/>
    </row>
    <row r="455" spans="2:7" ht="12" customHeight="1" x14ac:dyDescent="0.35">
      <c r="B455" s="42"/>
      <c r="G455" s="43"/>
    </row>
    <row r="456" spans="2:7" ht="12" customHeight="1" x14ac:dyDescent="0.35">
      <c r="B456" s="42"/>
      <c r="G456" s="43"/>
    </row>
    <row r="457" spans="2:7" ht="12" customHeight="1" x14ac:dyDescent="0.35">
      <c r="B457" s="42"/>
      <c r="G457" s="43"/>
    </row>
    <row r="458" spans="2:7" ht="12" customHeight="1" x14ac:dyDescent="0.35">
      <c r="B458" s="42"/>
      <c r="G458" s="43"/>
    </row>
    <row r="459" spans="2:7" ht="12" customHeight="1" x14ac:dyDescent="0.35">
      <c r="B459" s="42"/>
      <c r="G459" s="43"/>
    </row>
    <row r="460" spans="2:7" ht="12" customHeight="1" x14ac:dyDescent="0.35">
      <c r="B460" s="42"/>
      <c r="G460" s="43"/>
    </row>
    <row r="461" spans="2:7" ht="12" customHeight="1" x14ac:dyDescent="0.35">
      <c r="B461" s="42"/>
      <c r="G461" s="43"/>
    </row>
    <row r="462" spans="2:7" ht="12" customHeight="1" x14ac:dyDescent="0.35">
      <c r="B462" s="42"/>
      <c r="G462" s="43"/>
    </row>
    <row r="463" spans="2:7" ht="12" customHeight="1" x14ac:dyDescent="0.35">
      <c r="B463" s="42"/>
      <c r="G463" s="43"/>
    </row>
    <row r="464" spans="2:7" ht="12" customHeight="1" x14ac:dyDescent="0.35">
      <c r="B464" s="42"/>
      <c r="G464" s="43"/>
    </row>
    <row r="465" spans="2:7" ht="12" customHeight="1" x14ac:dyDescent="0.35">
      <c r="B465" s="42"/>
      <c r="G465" s="43"/>
    </row>
    <row r="466" spans="2:7" ht="12" customHeight="1" x14ac:dyDescent="0.35">
      <c r="B466" s="42"/>
      <c r="G466" s="43"/>
    </row>
    <row r="467" spans="2:7" ht="12" customHeight="1" x14ac:dyDescent="0.35">
      <c r="B467" s="42"/>
      <c r="G467" s="43"/>
    </row>
    <row r="468" spans="2:7" ht="12" customHeight="1" x14ac:dyDescent="0.35">
      <c r="B468" s="42"/>
      <c r="G468" s="43"/>
    </row>
    <row r="469" spans="2:7" ht="12" customHeight="1" x14ac:dyDescent="0.35">
      <c r="B469" s="42"/>
      <c r="G469" s="43"/>
    </row>
    <row r="470" spans="2:7" ht="12" customHeight="1" x14ac:dyDescent="0.35">
      <c r="B470" s="42"/>
      <c r="G470" s="43"/>
    </row>
    <row r="471" spans="2:7" ht="12" customHeight="1" x14ac:dyDescent="0.35">
      <c r="B471" s="42"/>
      <c r="G471" s="43"/>
    </row>
    <row r="472" spans="2:7" ht="12" customHeight="1" x14ac:dyDescent="0.35">
      <c r="B472" s="42"/>
      <c r="G472" s="43"/>
    </row>
    <row r="473" spans="2:7" ht="12" customHeight="1" x14ac:dyDescent="0.35">
      <c r="B473" s="42"/>
      <c r="G473" s="43"/>
    </row>
    <row r="474" spans="2:7" ht="12" customHeight="1" x14ac:dyDescent="0.35">
      <c r="B474" s="42"/>
      <c r="G474" s="43"/>
    </row>
    <row r="475" spans="2:7" ht="12" customHeight="1" x14ac:dyDescent="0.35">
      <c r="B475" s="42"/>
      <c r="G475" s="43"/>
    </row>
    <row r="476" spans="2:7" ht="12" customHeight="1" x14ac:dyDescent="0.35">
      <c r="B476" s="42"/>
      <c r="G476" s="43"/>
    </row>
    <row r="477" spans="2:7" ht="12" customHeight="1" x14ac:dyDescent="0.35">
      <c r="B477" s="42"/>
      <c r="G477" s="43"/>
    </row>
    <row r="478" spans="2:7" ht="12" customHeight="1" x14ac:dyDescent="0.35">
      <c r="B478" s="42"/>
      <c r="G478" s="43"/>
    </row>
    <row r="479" spans="2:7" ht="12" customHeight="1" x14ac:dyDescent="0.35">
      <c r="B479" s="42"/>
      <c r="G479" s="43"/>
    </row>
    <row r="480" spans="2:7" ht="12" customHeight="1" x14ac:dyDescent="0.35">
      <c r="B480" s="42"/>
      <c r="G480" s="43"/>
    </row>
    <row r="481" spans="2:7" ht="12" customHeight="1" x14ac:dyDescent="0.35">
      <c r="B481" s="42"/>
      <c r="G481" s="43"/>
    </row>
    <row r="482" spans="2:7" ht="12" customHeight="1" x14ac:dyDescent="0.35">
      <c r="B482" s="42"/>
      <c r="G482" s="43"/>
    </row>
    <row r="483" spans="2:7" ht="12" customHeight="1" x14ac:dyDescent="0.35">
      <c r="B483" s="42"/>
      <c r="G483" s="43"/>
    </row>
    <row r="484" spans="2:7" ht="12" customHeight="1" x14ac:dyDescent="0.35">
      <c r="B484" s="42"/>
      <c r="G484" s="43"/>
    </row>
    <row r="485" spans="2:7" ht="12" customHeight="1" x14ac:dyDescent="0.35">
      <c r="B485" s="42"/>
      <c r="G485" s="43"/>
    </row>
    <row r="486" spans="2:7" ht="12" customHeight="1" x14ac:dyDescent="0.35">
      <c r="B486" s="42"/>
      <c r="G486" s="43"/>
    </row>
    <row r="487" spans="2:7" ht="12" customHeight="1" x14ac:dyDescent="0.35">
      <c r="B487" s="42"/>
      <c r="G487" s="43"/>
    </row>
    <row r="488" spans="2:7" ht="12" customHeight="1" x14ac:dyDescent="0.35">
      <c r="B488" s="42"/>
      <c r="G488" s="43"/>
    </row>
    <row r="489" spans="2:7" ht="12" customHeight="1" x14ac:dyDescent="0.35">
      <c r="B489" s="42"/>
      <c r="G489" s="43"/>
    </row>
    <row r="490" spans="2:7" ht="12" customHeight="1" x14ac:dyDescent="0.35">
      <c r="B490" s="42"/>
      <c r="G490" s="43"/>
    </row>
    <row r="491" spans="2:7" ht="12" customHeight="1" x14ac:dyDescent="0.35">
      <c r="B491" s="42"/>
      <c r="G491" s="43"/>
    </row>
    <row r="492" spans="2:7" ht="12" customHeight="1" x14ac:dyDescent="0.35">
      <c r="B492" s="42"/>
      <c r="G492" s="43"/>
    </row>
    <row r="493" spans="2:7" ht="12" customHeight="1" x14ac:dyDescent="0.35">
      <c r="B493" s="42"/>
      <c r="G493" s="43"/>
    </row>
    <row r="494" spans="2:7" ht="12" customHeight="1" x14ac:dyDescent="0.35">
      <c r="B494" s="42"/>
      <c r="G494" s="43"/>
    </row>
    <row r="495" spans="2:7" ht="12" customHeight="1" x14ac:dyDescent="0.35">
      <c r="B495" s="42"/>
      <c r="G495" s="43"/>
    </row>
    <row r="496" spans="2:7" ht="12" customHeight="1" x14ac:dyDescent="0.35">
      <c r="B496" s="42"/>
      <c r="G496" s="43"/>
    </row>
    <row r="497" spans="2:7" ht="12" customHeight="1" x14ac:dyDescent="0.35">
      <c r="B497" s="42"/>
      <c r="G497" s="43"/>
    </row>
    <row r="498" spans="2:7" ht="12" customHeight="1" x14ac:dyDescent="0.35">
      <c r="B498" s="42"/>
      <c r="G498" s="43"/>
    </row>
    <row r="499" spans="2:7" ht="12" customHeight="1" x14ac:dyDescent="0.35">
      <c r="B499" s="42"/>
      <c r="G499" s="43"/>
    </row>
    <row r="500" spans="2:7" ht="12" customHeight="1" x14ac:dyDescent="0.35">
      <c r="B500" s="42"/>
      <c r="G500" s="43"/>
    </row>
    <row r="501" spans="2:7" ht="12" customHeight="1" x14ac:dyDescent="0.35">
      <c r="B501" s="42"/>
      <c r="G501" s="43"/>
    </row>
    <row r="502" spans="2:7" ht="12" customHeight="1" x14ac:dyDescent="0.35">
      <c r="B502" s="42"/>
      <c r="G502" s="43"/>
    </row>
    <row r="503" spans="2:7" ht="12" customHeight="1" x14ac:dyDescent="0.35">
      <c r="B503" s="42"/>
      <c r="G503" s="43"/>
    </row>
    <row r="504" spans="2:7" ht="12" customHeight="1" x14ac:dyDescent="0.35">
      <c r="B504" s="42"/>
      <c r="G504" s="43"/>
    </row>
    <row r="505" spans="2:7" ht="12" customHeight="1" x14ac:dyDescent="0.35">
      <c r="B505" s="42"/>
      <c r="G505" s="43"/>
    </row>
    <row r="506" spans="2:7" ht="12" customHeight="1" x14ac:dyDescent="0.35">
      <c r="B506" s="42"/>
      <c r="G506" s="43"/>
    </row>
    <row r="507" spans="2:7" ht="12" customHeight="1" x14ac:dyDescent="0.35">
      <c r="B507" s="42"/>
      <c r="G507" s="43"/>
    </row>
    <row r="508" spans="2:7" ht="12" customHeight="1" x14ac:dyDescent="0.35">
      <c r="B508" s="42"/>
      <c r="G508" s="43"/>
    </row>
    <row r="509" spans="2:7" ht="12" customHeight="1" x14ac:dyDescent="0.35">
      <c r="B509" s="42"/>
      <c r="G509" s="43"/>
    </row>
    <row r="510" spans="2:7" ht="12" customHeight="1" x14ac:dyDescent="0.35">
      <c r="B510" s="42"/>
      <c r="G510" s="43"/>
    </row>
    <row r="511" spans="2:7" ht="12" customHeight="1" x14ac:dyDescent="0.35">
      <c r="B511" s="42"/>
      <c r="G511" s="43"/>
    </row>
    <row r="512" spans="2:7" ht="12" customHeight="1" x14ac:dyDescent="0.35">
      <c r="B512" s="42"/>
      <c r="G512" s="43"/>
    </row>
    <row r="513" spans="2:7" ht="12" customHeight="1" x14ac:dyDescent="0.35">
      <c r="B513" s="42"/>
      <c r="G513" s="43"/>
    </row>
    <row r="514" spans="2:7" ht="12" customHeight="1" x14ac:dyDescent="0.35">
      <c r="B514" s="42"/>
      <c r="G514" s="43"/>
    </row>
    <row r="515" spans="2:7" ht="12" customHeight="1" x14ac:dyDescent="0.35">
      <c r="B515" s="42"/>
      <c r="G515" s="43"/>
    </row>
    <row r="516" spans="2:7" ht="12" customHeight="1" x14ac:dyDescent="0.35">
      <c r="B516" s="42"/>
      <c r="G516" s="43"/>
    </row>
    <row r="517" spans="2:7" ht="12" customHeight="1" x14ac:dyDescent="0.35">
      <c r="B517" s="42"/>
      <c r="G517" s="43"/>
    </row>
    <row r="518" spans="2:7" ht="12" customHeight="1" x14ac:dyDescent="0.35">
      <c r="B518" s="42"/>
      <c r="G518" s="43"/>
    </row>
    <row r="519" spans="2:7" ht="12" customHeight="1" x14ac:dyDescent="0.35">
      <c r="B519" s="42"/>
      <c r="G519" s="43"/>
    </row>
    <row r="520" spans="2:7" ht="12" customHeight="1" x14ac:dyDescent="0.35">
      <c r="B520" s="42"/>
      <c r="G520" s="43"/>
    </row>
    <row r="521" spans="2:7" ht="12" customHeight="1" x14ac:dyDescent="0.35">
      <c r="B521" s="42"/>
      <c r="G521" s="43"/>
    </row>
    <row r="522" spans="2:7" ht="12" customHeight="1" x14ac:dyDescent="0.35">
      <c r="B522" s="42"/>
      <c r="G522" s="43"/>
    </row>
    <row r="523" spans="2:7" ht="12" customHeight="1" x14ac:dyDescent="0.35">
      <c r="B523" s="42"/>
      <c r="G523" s="43"/>
    </row>
    <row r="524" spans="2:7" ht="12" customHeight="1" x14ac:dyDescent="0.35">
      <c r="B524" s="42"/>
      <c r="G524" s="43"/>
    </row>
    <row r="525" spans="2:7" ht="12" customHeight="1" x14ac:dyDescent="0.35">
      <c r="B525" s="42"/>
      <c r="G525" s="43"/>
    </row>
    <row r="526" spans="2:7" ht="12" customHeight="1" x14ac:dyDescent="0.35">
      <c r="B526" s="42"/>
      <c r="G526" s="43"/>
    </row>
    <row r="527" spans="2:7" ht="12" customHeight="1" x14ac:dyDescent="0.35">
      <c r="B527" s="42"/>
      <c r="G527" s="43"/>
    </row>
    <row r="528" spans="2:7" ht="12" customHeight="1" x14ac:dyDescent="0.35">
      <c r="B528" s="42"/>
      <c r="G528" s="43"/>
    </row>
    <row r="529" spans="2:7" ht="12" customHeight="1" x14ac:dyDescent="0.35">
      <c r="B529" s="42"/>
      <c r="G529" s="43"/>
    </row>
    <row r="530" spans="2:7" ht="12" customHeight="1" x14ac:dyDescent="0.35">
      <c r="B530" s="42"/>
      <c r="G530" s="43"/>
    </row>
    <row r="531" spans="2:7" ht="12" customHeight="1" x14ac:dyDescent="0.35">
      <c r="B531" s="42"/>
      <c r="G531" s="43"/>
    </row>
    <row r="532" spans="2:7" ht="12" customHeight="1" x14ac:dyDescent="0.35">
      <c r="B532" s="42"/>
      <c r="G532" s="43"/>
    </row>
    <row r="533" spans="2:7" ht="12" customHeight="1" x14ac:dyDescent="0.35">
      <c r="B533" s="42"/>
      <c r="G533" s="43"/>
    </row>
    <row r="534" spans="2:7" ht="12" customHeight="1" x14ac:dyDescent="0.35">
      <c r="B534" s="42"/>
      <c r="G534" s="43"/>
    </row>
    <row r="535" spans="2:7" ht="12" customHeight="1" x14ac:dyDescent="0.35">
      <c r="B535" s="42"/>
      <c r="G535" s="43"/>
    </row>
    <row r="536" spans="2:7" ht="12" customHeight="1" x14ac:dyDescent="0.35">
      <c r="B536" s="42"/>
      <c r="G536" s="43"/>
    </row>
    <row r="537" spans="2:7" ht="12" customHeight="1" x14ac:dyDescent="0.35">
      <c r="B537" s="42"/>
      <c r="G537" s="43"/>
    </row>
    <row r="538" spans="2:7" ht="12" customHeight="1" x14ac:dyDescent="0.35">
      <c r="B538" s="42"/>
      <c r="G538" s="43"/>
    </row>
    <row r="539" spans="2:7" ht="12" customHeight="1" x14ac:dyDescent="0.35">
      <c r="B539" s="42"/>
      <c r="G539" s="43"/>
    </row>
    <row r="540" spans="2:7" ht="12" customHeight="1" x14ac:dyDescent="0.35">
      <c r="B540" s="42"/>
      <c r="G540" s="43"/>
    </row>
    <row r="541" spans="2:7" ht="12" customHeight="1" x14ac:dyDescent="0.35">
      <c r="B541" s="42"/>
      <c r="G541" s="43"/>
    </row>
    <row r="542" spans="2:7" ht="12" customHeight="1" x14ac:dyDescent="0.35">
      <c r="B542" s="42"/>
      <c r="G542" s="43"/>
    </row>
    <row r="543" spans="2:7" ht="12" customHeight="1" x14ac:dyDescent="0.35">
      <c r="B543" s="42"/>
      <c r="G543" s="43"/>
    </row>
    <row r="544" spans="2:7" ht="12" customHeight="1" x14ac:dyDescent="0.35">
      <c r="B544" s="42"/>
      <c r="G544" s="43"/>
    </row>
    <row r="545" spans="2:7" ht="12" customHeight="1" x14ac:dyDescent="0.35">
      <c r="B545" s="42"/>
      <c r="G545" s="43"/>
    </row>
    <row r="546" spans="2:7" ht="12" customHeight="1" x14ac:dyDescent="0.35">
      <c r="B546" s="42"/>
      <c r="G546" s="43"/>
    </row>
    <row r="547" spans="2:7" ht="12" customHeight="1" x14ac:dyDescent="0.35">
      <c r="B547" s="42"/>
      <c r="G547" s="43"/>
    </row>
    <row r="548" spans="2:7" ht="12" customHeight="1" x14ac:dyDescent="0.35">
      <c r="B548" s="42"/>
      <c r="G548" s="43"/>
    </row>
    <row r="549" spans="2:7" ht="12" customHeight="1" x14ac:dyDescent="0.35">
      <c r="B549" s="42"/>
      <c r="G549" s="43"/>
    </row>
    <row r="550" spans="2:7" ht="12" customHeight="1" x14ac:dyDescent="0.35">
      <c r="B550" s="42"/>
      <c r="G550" s="43"/>
    </row>
    <row r="551" spans="2:7" ht="12" customHeight="1" x14ac:dyDescent="0.35">
      <c r="B551" s="42"/>
      <c r="G551" s="43"/>
    </row>
    <row r="552" spans="2:7" ht="12" customHeight="1" x14ac:dyDescent="0.35">
      <c r="B552" s="42"/>
      <c r="G552" s="43"/>
    </row>
    <row r="553" spans="2:7" ht="12" customHeight="1" x14ac:dyDescent="0.35">
      <c r="B553" s="42"/>
      <c r="G553" s="43"/>
    </row>
    <row r="554" spans="2:7" ht="12" customHeight="1" x14ac:dyDescent="0.35">
      <c r="B554" s="42"/>
      <c r="G554" s="43"/>
    </row>
    <row r="555" spans="2:7" ht="12" customHeight="1" x14ac:dyDescent="0.35">
      <c r="B555" s="42"/>
      <c r="G555" s="43"/>
    </row>
    <row r="556" spans="2:7" ht="12" customHeight="1" x14ac:dyDescent="0.35">
      <c r="B556" s="42"/>
      <c r="G556" s="43"/>
    </row>
    <row r="557" spans="2:7" ht="12" customHeight="1" x14ac:dyDescent="0.35">
      <c r="B557" s="42"/>
      <c r="G557" s="43"/>
    </row>
    <row r="558" spans="2:7" ht="12" customHeight="1" x14ac:dyDescent="0.35">
      <c r="B558" s="42"/>
      <c r="G558" s="43"/>
    </row>
    <row r="559" spans="2:7" ht="12" customHeight="1" x14ac:dyDescent="0.35">
      <c r="B559" s="42"/>
      <c r="G559" s="43"/>
    </row>
    <row r="560" spans="2:7" ht="12" customHeight="1" x14ac:dyDescent="0.35">
      <c r="B560" s="42"/>
      <c r="G560" s="43"/>
    </row>
    <row r="561" spans="2:7" ht="12" customHeight="1" x14ac:dyDescent="0.35">
      <c r="B561" s="42"/>
      <c r="G561" s="43"/>
    </row>
    <row r="562" spans="2:7" ht="12" customHeight="1" x14ac:dyDescent="0.35">
      <c r="B562" s="42"/>
      <c r="G562" s="43"/>
    </row>
    <row r="563" spans="2:7" ht="12" customHeight="1" x14ac:dyDescent="0.35">
      <c r="B563" s="42"/>
      <c r="G563" s="43"/>
    </row>
    <row r="564" spans="2:7" ht="12" customHeight="1" x14ac:dyDescent="0.35">
      <c r="B564" s="42"/>
      <c r="G564" s="43"/>
    </row>
    <row r="565" spans="2:7" ht="12" customHeight="1" x14ac:dyDescent="0.35">
      <c r="B565" s="42"/>
      <c r="G565" s="43"/>
    </row>
    <row r="566" spans="2:7" ht="12" customHeight="1" x14ac:dyDescent="0.35">
      <c r="B566" s="42"/>
      <c r="G566" s="43"/>
    </row>
    <row r="567" spans="2:7" ht="12" customHeight="1" x14ac:dyDescent="0.35">
      <c r="B567" s="42"/>
      <c r="G567" s="43"/>
    </row>
    <row r="568" spans="2:7" ht="12" customHeight="1" x14ac:dyDescent="0.35">
      <c r="B568" s="42"/>
      <c r="G568" s="43"/>
    </row>
    <row r="569" spans="2:7" ht="12" customHeight="1" x14ac:dyDescent="0.35">
      <c r="B569" s="42"/>
      <c r="G569" s="43"/>
    </row>
    <row r="570" spans="2:7" ht="12" customHeight="1" x14ac:dyDescent="0.35">
      <c r="B570" s="42"/>
      <c r="G570" s="43"/>
    </row>
    <row r="571" spans="2:7" ht="12" customHeight="1" x14ac:dyDescent="0.35">
      <c r="B571" s="42"/>
      <c r="G571" s="43"/>
    </row>
    <row r="572" spans="2:7" ht="12" customHeight="1" x14ac:dyDescent="0.35">
      <c r="B572" s="42"/>
      <c r="G572" s="43"/>
    </row>
    <row r="573" spans="2:7" ht="12" customHeight="1" x14ac:dyDescent="0.35">
      <c r="B573" s="42"/>
      <c r="G573" s="43"/>
    </row>
    <row r="574" spans="2:7" ht="12" customHeight="1" x14ac:dyDescent="0.35">
      <c r="B574" s="42"/>
      <c r="G574" s="43"/>
    </row>
    <row r="575" spans="2:7" ht="12" customHeight="1" x14ac:dyDescent="0.35">
      <c r="B575" s="42"/>
      <c r="G575" s="43"/>
    </row>
    <row r="576" spans="2:7" ht="12" customHeight="1" x14ac:dyDescent="0.35">
      <c r="B576" s="42"/>
      <c r="G576" s="43"/>
    </row>
    <row r="577" spans="2:7" ht="12" customHeight="1" x14ac:dyDescent="0.35">
      <c r="B577" s="42"/>
      <c r="G577" s="43"/>
    </row>
    <row r="578" spans="2:7" ht="12" customHeight="1" x14ac:dyDescent="0.35">
      <c r="B578" s="42"/>
      <c r="G578" s="43"/>
    </row>
    <row r="579" spans="2:7" ht="12" customHeight="1" x14ac:dyDescent="0.35">
      <c r="B579" s="42"/>
      <c r="G579" s="43"/>
    </row>
    <row r="580" spans="2:7" ht="12" customHeight="1" x14ac:dyDescent="0.35">
      <c r="B580" s="42"/>
      <c r="G580" s="43"/>
    </row>
    <row r="581" spans="2:7" ht="12" customHeight="1" x14ac:dyDescent="0.35">
      <c r="B581" s="42"/>
      <c r="G581" s="43"/>
    </row>
    <row r="582" spans="2:7" ht="12" customHeight="1" x14ac:dyDescent="0.35">
      <c r="B582" s="42"/>
      <c r="G582" s="43"/>
    </row>
    <row r="583" spans="2:7" ht="12" customHeight="1" x14ac:dyDescent="0.35">
      <c r="B583" s="42"/>
      <c r="G583" s="43"/>
    </row>
    <row r="584" spans="2:7" ht="12" customHeight="1" x14ac:dyDescent="0.35">
      <c r="B584" s="42"/>
      <c r="G584" s="43"/>
    </row>
    <row r="585" spans="2:7" ht="12" customHeight="1" x14ac:dyDescent="0.35">
      <c r="B585" s="42"/>
      <c r="G585" s="43"/>
    </row>
    <row r="586" spans="2:7" ht="12" customHeight="1" x14ac:dyDescent="0.35">
      <c r="B586" s="42"/>
      <c r="G586" s="43"/>
    </row>
    <row r="587" spans="2:7" ht="12" customHeight="1" x14ac:dyDescent="0.35">
      <c r="B587" s="42"/>
      <c r="G587" s="43"/>
    </row>
    <row r="588" spans="2:7" ht="12" customHeight="1" x14ac:dyDescent="0.35">
      <c r="B588" s="42"/>
      <c r="G588" s="43"/>
    </row>
    <row r="589" spans="2:7" ht="12" customHeight="1" x14ac:dyDescent="0.35">
      <c r="B589" s="42"/>
      <c r="G589" s="43"/>
    </row>
    <row r="590" spans="2:7" ht="12" customHeight="1" x14ac:dyDescent="0.35">
      <c r="B590" s="42"/>
      <c r="G590" s="43"/>
    </row>
    <row r="591" spans="2:7" ht="12" customHeight="1" x14ac:dyDescent="0.35">
      <c r="B591" s="42"/>
      <c r="G591" s="43"/>
    </row>
    <row r="592" spans="2:7" ht="12" customHeight="1" x14ac:dyDescent="0.35">
      <c r="B592" s="42"/>
      <c r="G592" s="43"/>
    </row>
    <row r="593" spans="2:7" ht="12" customHeight="1" x14ac:dyDescent="0.35">
      <c r="B593" s="42"/>
      <c r="G593" s="43"/>
    </row>
    <row r="594" spans="2:7" ht="12" customHeight="1" x14ac:dyDescent="0.35">
      <c r="B594" s="42"/>
      <c r="G594" s="43"/>
    </row>
    <row r="595" spans="2:7" ht="12" customHeight="1" x14ac:dyDescent="0.35">
      <c r="B595" s="42"/>
      <c r="G595" s="43"/>
    </row>
    <row r="596" spans="2:7" ht="12" customHeight="1" x14ac:dyDescent="0.35">
      <c r="B596" s="42"/>
      <c r="G596" s="43"/>
    </row>
    <row r="597" spans="2:7" ht="12" customHeight="1" x14ac:dyDescent="0.35">
      <c r="B597" s="42"/>
      <c r="G597" s="43"/>
    </row>
    <row r="598" spans="2:7" ht="12" customHeight="1" x14ac:dyDescent="0.35">
      <c r="B598" s="42"/>
      <c r="G598" s="43"/>
    </row>
    <row r="599" spans="2:7" ht="12" customHeight="1" x14ac:dyDescent="0.35">
      <c r="B599" s="42"/>
      <c r="G599" s="43"/>
    </row>
    <row r="600" spans="2:7" ht="12" customHeight="1" x14ac:dyDescent="0.35">
      <c r="B600" s="42"/>
      <c r="G600" s="43"/>
    </row>
    <row r="601" spans="2:7" ht="12" customHeight="1" x14ac:dyDescent="0.35">
      <c r="B601" s="42"/>
      <c r="G601" s="43"/>
    </row>
    <row r="602" spans="2:7" ht="12" customHeight="1" x14ac:dyDescent="0.35">
      <c r="B602" s="42"/>
      <c r="G602" s="43"/>
    </row>
    <row r="603" spans="2:7" ht="12" customHeight="1" x14ac:dyDescent="0.35">
      <c r="B603" s="42"/>
      <c r="G603" s="43"/>
    </row>
    <row r="604" spans="2:7" ht="12" customHeight="1" x14ac:dyDescent="0.35">
      <c r="B604" s="42"/>
      <c r="G604" s="43"/>
    </row>
    <row r="605" spans="2:7" ht="12" customHeight="1" x14ac:dyDescent="0.35">
      <c r="B605" s="42"/>
      <c r="G605" s="43"/>
    </row>
    <row r="606" spans="2:7" ht="12" customHeight="1" x14ac:dyDescent="0.35">
      <c r="B606" s="42"/>
      <c r="G606" s="43"/>
    </row>
    <row r="607" spans="2:7" ht="12" customHeight="1" x14ac:dyDescent="0.35">
      <c r="B607" s="42"/>
      <c r="G607" s="43"/>
    </row>
    <row r="608" spans="2:7" ht="12" customHeight="1" x14ac:dyDescent="0.35">
      <c r="B608" s="42"/>
      <c r="G608" s="43"/>
    </row>
    <row r="609" spans="2:7" ht="12" customHeight="1" x14ac:dyDescent="0.35">
      <c r="B609" s="42"/>
      <c r="G609" s="43"/>
    </row>
    <row r="610" spans="2:7" ht="12" customHeight="1" x14ac:dyDescent="0.35">
      <c r="B610" s="42"/>
      <c r="G610" s="43"/>
    </row>
    <row r="611" spans="2:7" ht="12" customHeight="1" x14ac:dyDescent="0.35">
      <c r="B611" s="42"/>
      <c r="G611" s="43"/>
    </row>
    <row r="612" spans="2:7" ht="12" customHeight="1" x14ac:dyDescent="0.35">
      <c r="B612" s="42"/>
      <c r="G612" s="43"/>
    </row>
    <row r="613" spans="2:7" ht="12" customHeight="1" x14ac:dyDescent="0.35">
      <c r="B613" s="42"/>
      <c r="G613" s="43"/>
    </row>
    <row r="614" spans="2:7" ht="12" customHeight="1" x14ac:dyDescent="0.35">
      <c r="B614" s="42"/>
      <c r="G614" s="43"/>
    </row>
    <row r="615" spans="2:7" ht="12" customHeight="1" x14ac:dyDescent="0.35">
      <c r="B615" s="42"/>
      <c r="G615" s="43"/>
    </row>
    <row r="616" spans="2:7" ht="12" customHeight="1" x14ac:dyDescent="0.35">
      <c r="B616" s="42"/>
      <c r="G616" s="43"/>
    </row>
    <row r="617" spans="2:7" ht="12" customHeight="1" x14ac:dyDescent="0.35">
      <c r="B617" s="42"/>
      <c r="G617" s="43"/>
    </row>
    <row r="618" spans="2:7" ht="12" customHeight="1" x14ac:dyDescent="0.35">
      <c r="B618" s="42"/>
      <c r="G618" s="43"/>
    </row>
    <row r="619" spans="2:7" ht="12" customHeight="1" x14ac:dyDescent="0.35">
      <c r="B619" s="42"/>
      <c r="G619" s="43"/>
    </row>
    <row r="620" spans="2:7" ht="12" customHeight="1" x14ac:dyDescent="0.35">
      <c r="B620" s="42"/>
      <c r="G620" s="43"/>
    </row>
    <row r="621" spans="2:7" ht="12" customHeight="1" x14ac:dyDescent="0.35">
      <c r="B621" s="42"/>
      <c r="G621" s="43"/>
    </row>
    <row r="622" spans="2:7" ht="12" customHeight="1" x14ac:dyDescent="0.35">
      <c r="B622" s="42"/>
      <c r="G622" s="43"/>
    </row>
    <row r="623" spans="2:7" ht="12" customHeight="1" x14ac:dyDescent="0.35">
      <c r="B623" s="42"/>
      <c r="G623" s="43"/>
    </row>
    <row r="624" spans="2:7" ht="12" customHeight="1" x14ac:dyDescent="0.35">
      <c r="B624" s="42"/>
      <c r="G624" s="43"/>
    </row>
    <row r="625" spans="2:7" ht="12" customHeight="1" x14ac:dyDescent="0.35">
      <c r="B625" s="42"/>
      <c r="G625" s="43"/>
    </row>
    <row r="626" spans="2:7" ht="12" customHeight="1" x14ac:dyDescent="0.35">
      <c r="B626" s="42"/>
      <c r="G626" s="43"/>
    </row>
    <row r="627" spans="2:7" ht="12" customHeight="1" x14ac:dyDescent="0.35">
      <c r="B627" s="42"/>
      <c r="G627" s="43"/>
    </row>
    <row r="628" spans="2:7" ht="12" customHeight="1" x14ac:dyDescent="0.35">
      <c r="B628" s="42"/>
      <c r="G628" s="43"/>
    </row>
    <row r="629" spans="2:7" ht="12" customHeight="1" x14ac:dyDescent="0.35">
      <c r="B629" s="42"/>
      <c r="G629" s="43"/>
    </row>
    <row r="630" spans="2:7" ht="12" customHeight="1" x14ac:dyDescent="0.35">
      <c r="B630" s="42"/>
      <c r="G630" s="43"/>
    </row>
    <row r="631" spans="2:7" ht="12" customHeight="1" x14ac:dyDescent="0.35">
      <c r="B631" s="42"/>
      <c r="G631" s="43"/>
    </row>
    <row r="632" spans="2:7" ht="12" customHeight="1" x14ac:dyDescent="0.35">
      <c r="B632" s="42"/>
      <c r="G632" s="43"/>
    </row>
    <row r="633" spans="2:7" ht="12" customHeight="1" x14ac:dyDescent="0.35">
      <c r="B633" s="42"/>
      <c r="G633" s="43"/>
    </row>
    <row r="634" spans="2:7" ht="12" customHeight="1" x14ac:dyDescent="0.35">
      <c r="B634" s="42"/>
      <c r="G634" s="43"/>
    </row>
    <row r="635" spans="2:7" ht="12" customHeight="1" x14ac:dyDescent="0.35">
      <c r="B635" s="42"/>
      <c r="G635" s="43"/>
    </row>
    <row r="636" spans="2:7" ht="12" customHeight="1" x14ac:dyDescent="0.35">
      <c r="B636" s="42"/>
      <c r="G636" s="43"/>
    </row>
    <row r="637" spans="2:7" ht="12" customHeight="1" x14ac:dyDescent="0.35">
      <c r="B637" s="42"/>
      <c r="G637" s="43"/>
    </row>
    <row r="638" spans="2:7" ht="12" customHeight="1" x14ac:dyDescent="0.35">
      <c r="B638" s="42"/>
      <c r="G638" s="43"/>
    </row>
    <row r="639" spans="2:7" ht="12" customHeight="1" x14ac:dyDescent="0.35">
      <c r="B639" s="42"/>
      <c r="G639" s="43"/>
    </row>
    <row r="640" spans="2:7" ht="12" customHeight="1" x14ac:dyDescent="0.35">
      <c r="B640" s="42"/>
      <c r="G640" s="43"/>
    </row>
    <row r="641" spans="2:7" ht="12" customHeight="1" x14ac:dyDescent="0.35">
      <c r="B641" s="42"/>
      <c r="G641" s="43"/>
    </row>
    <row r="642" spans="2:7" ht="12" customHeight="1" x14ac:dyDescent="0.35">
      <c r="B642" s="42"/>
      <c r="G642" s="43"/>
    </row>
    <row r="643" spans="2:7" ht="12" customHeight="1" x14ac:dyDescent="0.35">
      <c r="B643" s="42"/>
      <c r="G643" s="43"/>
    </row>
    <row r="644" spans="2:7" ht="12" customHeight="1" x14ac:dyDescent="0.35">
      <c r="B644" s="42"/>
      <c r="G644" s="43"/>
    </row>
    <row r="645" spans="2:7" ht="12" customHeight="1" x14ac:dyDescent="0.35">
      <c r="B645" s="42"/>
      <c r="G645" s="43"/>
    </row>
    <row r="646" spans="2:7" ht="12" customHeight="1" x14ac:dyDescent="0.35">
      <c r="B646" s="42"/>
      <c r="G646" s="43"/>
    </row>
    <row r="647" spans="2:7" ht="12" customHeight="1" x14ac:dyDescent="0.35">
      <c r="B647" s="42"/>
      <c r="G647" s="43"/>
    </row>
    <row r="648" spans="2:7" ht="12" customHeight="1" x14ac:dyDescent="0.35">
      <c r="B648" s="42"/>
      <c r="G648" s="43"/>
    </row>
    <row r="649" spans="2:7" ht="12" customHeight="1" x14ac:dyDescent="0.35">
      <c r="B649" s="42"/>
      <c r="G649" s="43"/>
    </row>
    <row r="650" spans="2:7" ht="12" customHeight="1" x14ac:dyDescent="0.35">
      <c r="B650" s="42"/>
      <c r="G650" s="43"/>
    </row>
    <row r="651" spans="2:7" ht="12" customHeight="1" x14ac:dyDescent="0.35">
      <c r="B651" s="42"/>
      <c r="G651" s="43"/>
    </row>
    <row r="652" spans="2:7" ht="12" customHeight="1" x14ac:dyDescent="0.35">
      <c r="B652" s="42"/>
      <c r="G652" s="43"/>
    </row>
    <row r="653" spans="2:7" ht="12" customHeight="1" x14ac:dyDescent="0.35">
      <c r="B653" s="42"/>
      <c r="G653" s="43"/>
    </row>
    <row r="654" spans="2:7" ht="12" customHeight="1" x14ac:dyDescent="0.35">
      <c r="B654" s="42"/>
      <c r="G654" s="43"/>
    </row>
    <row r="655" spans="2:7" ht="12" customHeight="1" x14ac:dyDescent="0.35">
      <c r="B655" s="42"/>
      <c r="G655" s="43"/>
    </row>
    <row r="656" spans="2:7" ht="12" customHeight="1" x14ac:dyDescent="0.35">
      <c r="B656" s="42"/>
      <c r="G656" s="43"/>
    </row>
    <row r="657" spans="2:7" ht="12" customHeight="1" x14ac:dyDescent="0.35">
      <c r="B657" s="42"/>
      <c r="G657" s="43"/>
    </row>
    <row r="658" spans="2:7" ht="12" customHeight="1" x14ac:dyDescent="0.35">
      <c r="B658" s="42"/>
      <c r="G658" s="43"/>
    </row>
    <row r="659" spans="2:7" ht="12" customHeight="1" x14ac:dyDescent="0.35">
      <c r="B659" s="42"/>
      <c r="G659" s="43"/>
    </row>
    <row r="660" spans="2:7" ht="12" customHeight="1" x14ac:dyDescent="0.35">
      <c r="B660" s="42"/>
      <c r="G660" s="43"/>
    </row>
    <row r="661" spans="2:7" ht="12" customHeight="1" x14ac:dyDescent="0.35">
      <c r="B661" s="42"/>
      <c r="G661" s="43"/>
    </row>
    <row r="662" spans="2:7" ht="12" customHeight="1" x14ac:dyDescent="0.35">
      <c r="B662" s="42"/>
      <c r="G662" s="43"/>
    </row>
    <row r="663" spans="2:7" ht="12" customHeight="1" x14ac:dyDescent="0.35">
      <c r="B663" s="42"/>
      <c r="G663" s="43"/>
    </row>
    <row r="664" spans="2:7" ht="12" customHeight="1" x14ac:dyDescent="0.35">
      <c r="B664" s="42"/>
      <c r="G664" s="43"/>
    </row>
    <row r="665" spans="2:7" ht="12" customHeight="1" x14ac:dyDescent="0.35">
      <c r="B665" s="42"/>
      <c r="G665" s="43"/>
    </row>
    <row r="666" spans="2:7" ht="12" customHeight="1" x14ac:dyDescent="0.35">
      <c r="B666" s="42"/>
      <c r="G666" s="43"/>
    </row>
    <row r="667" spans="2:7" ht="12" customHeight="1" x14ac:dyDescent="0.35">
      <c r="B667" s="42"/>
      <c r="G667" s="43"/>
    </row>
    <row r="668" spans="2:7" ht="12" customHeight="1" x14ac:dyDescent="0.35">
      <c r="B668" s="42"/>
      <c r="G668" s="43"/>
    </row>
    <row r="669" spans="2:7" ht="12" customHeight="1" x14ac:dyDescent="0.35">
      <c r="B669" s="42"/>
      <c r="G669" s="43"/>
    </row>
    <row r="670" spans="2:7" ht="12" customHeight="1" x14ac:dyDescent="0.35">
      <c r="B670" s="42"/>
      <c r="G670" s="43"/>
    </row>
    <row r="671" spans="2:7" ht="12" customHeight="1" x14ac:dyDescent="0.35">
      <c r="B671" s="42"/>
      <c r="G671" s="43"/>
    </row>
    <row r="672" spans="2:7" ht="12" customHeight="1" x14ac:dyDescent="0.35">
      <c r="B672" s="42"/>
      <c r="G672" s="43"/>
    </row>
    <row r="673" spans="2:7" ht="12" customHeight="1" x14ac:dyDescent="0.35">
      <c r="B673" s="42"/>
      <c r="G673" s="43"/>
    </row>
    <row r="674" spans="2:7" ht="12" customHeight="1" x14ac:dyDescent="0.35">
      <c r="B674" s="42"/>
      <c r="G674" s="43"/>
    </row>
    <row r="675" spans="2:7" ht="12" customHeight="1" x14ac:dyDescent="0.35">
      <c r="B675" s="42"/>
      <c r="G675" s="43"/>
    </row>
    <row r="676" spans="2:7" ht="12" customHeight="1" x14ac:dyDescent="0.35">
      <c r="B676" s="42"/>
      <c r="G676" s="43"/>
    </row>
    <row r="677" spans="2:7" ht="12" customHeight="1" x14ac:dyDescent="0.35">
      <c r="B677" s="42"/>
      <c r="G677" s="43"/>
    </row>
    <row r="678" spans="2:7" ht="12" customHeight="1" x14ac:dyDescent="0.35">
      <c r="B678" s="42"/>
      <c r="G678" s="43"/>
    </row>
    <row r="679" spans="2:7" ht="12" customHeight="1" x14ac:dyDescent="0.35">
      <c r="B679" s="42"/>
      <c r="G679" s="43"/>
    </row>
    <row r="680" spans="2:7" ht="12" customHeight="1" x14ac:dyDescent="0.35">
      <c r="B680" s="42"/>
      <c r="G680" s="43"/>
    </row>
    <row r="681" spans="2:7" ht="12" customHeight="1" x14ac:dyDescent="0.35">
      <c r="B681" s="42"/>
      <c r="G681" s="43"/>
    </row>
    <row r="682" spans="2:7" ht="12" customHeight="1" x14ac:dyDescent="0.35">
      <c r="B682" s="42"/>
      <c r="G682" s="43"/>
    </row>
    <row r="683" spans="2:7" ht="12" customHeight="1" x14ac:dyDescent="0.35">
      <c r="B683" s="42"/>
      <c r="G683" s="43"/>
    </row>
    <row r="684" spans="2:7" ht="12" customHeight="1" x14ac:dyDescent="0.35">
      <c r="B684" s="42"/>
      <c r="G684" s="43"/>
    </row>
    <row r="685" spans="2:7" ht="12" customHeight="1" x14ac:dyDescent="0.35">
      <c r="B685" s="42"/>
      <c r="G685" s="43"/>
    </row>
    <row r="686" spans="2:7" ht="12" customHeight="1" x14ac:dyDescent="0.35">
      <c r="B686" s="42"/>
      <c r="G686" s="43"/>
    </row>
    <row r="687" spans="2:7" ht="12" customHeight="1" x14ac:dyDescent="0.35">
      <c r="B687" s="42"/>
      <c r="G687" s="43"/>
    </row>
    <row r="688" spans="2:7" ht="12" customHeight="1" x14ac:dyDescent="0.35">
      <c r="B688" s="42"/>
      <c r="G688" s="43"/>
    </row>
    <row r="689" spans="2:7" ht="12" customHeight="1" x14ac:dyDescent="0.35">
      <c r="B689" s="42"/>
      <c r="G689" s="43"/>
    </row>
    <row r="690" spans="2:7" ht="12" customHeight="1" x14ac:dyDescent="0.35">
      <c r="B690" s="42"/>
      <c r="G690" s="43"/>
    </row>
    <row r="691" spans="2:7" ht="12" customHeight="1" x14ac:dyDescent="0.35">
      <c r="B691" s="42"/>
      <c r="G691" s="43"/>
    </row>
    <row r="692" spans="2:7" ht="12" customHeight="1" x14ac:dyDescent="0.35">
      <c r="B692" s="42"/>
      <c r="G692" s="43"/>
    </row>
    <row r="693" spans="2:7" ht="12" customHeight="1" x14ac:dyDescent="0.35">
      <c r="B693" s="42"/>
      <c r="G693" s="43"/>
    </row>
    <row r="694" spans="2:7" ht="12" customHeight="1" x14ac:dyDescent="0.35">
      <c r="B694" s="42"/>
      <c r="G694" s="43"/>
    </row>
    <row r="695" spans="2:7" ht="12" customHeight="1" x14ac:dyDescent="0.35">
      <c r="B695" s="42"/>
      <c r="G695" s="43"/>
    </row>
    <row r="696" spans="2:7" ht="12" customHeight="1" x14ac:dyDescent="0.35">
      <c r="B696" s="42"/>
      <c r="G696" s="43"/>
    </row>
    <row r="697" spans="2:7" ht="12" customHeight="1" x14ac:dyDescent="0.35">
      <c r="B697" s="42"/>
      <c r="G697" s="43"/>
    </row>
    <row r="698" spans="2:7" ht="12" customHeight="1" x14ac:dyDescent="0.35">
      <c r="B698" s="42"/>
      <c r="G698" s="43"/>
    </row>
    <row r="699" spans="2:7" ht="12" customHeight="1" x14ac:dyDescent="0.35">
      <c r="B699" s="42"/>
      <c r="G699" s="43"/>
    </row>
    <row r="700" spans="2:7" ht="12" customHeight="1" x14ac:dyDescent="0.35">
      <c r="B700" s="42"/>
      <c r="G700" s="43"/>
    </row>
    <row r="701" spans="2:7" ht="12" customHeight="1" x14ac:dyDescent="0.35">
      <c r="B701" s="42"/>
      <c r="G701" s="43"/>
    </row>
    <row r="702" spans="2:7" ht="12" customHeight="1" x14ac:dyDescent="0.35">
      <c r="B702" s="42"/>
      <c r="G702" s="43"/>
    </row>
    <row r="703" spans="2:7" ht="12" customHeight="1" x14ac:dyDescent="0.35">
      <c r="B703" s="42"/>
      <c r="G703" s="43"/>
    </row>
    <row r="704" spans="2:7" ht="12" customHeight="1" x14ac:dyDescent="0.35">
      <c r="B704" s="42"/>
      <c r="G704" s="43"/>
    </row>
    <row r="705" spans="2:7" ht="12" customHeight="1" x14ac:dyDescent="0.35">
      <c r="B705" s="42"/>
      <c r="G705" s="43"/>
    </row>
    <row r="706" spans="2:7" ht="12" customHeight="1" x14ac:dyDescent="0.35">
      <c r="B706" s="42"/>
      <c r="G706" s="43"/>
    </row>
    <row r="707" spans="2:7" ht="12" customHeight="1" x14ac:dyDescent="0.35">
      <c r="B707" s="42"/>
      <c r="G707" s="43"/>
    </row>
    <row r="708" spans="2:7" ht="12" customHeight="1" x14ac:dyDescent="0.35">
      <c r="B708" s="42"/>
      <c r="G708" s="43"/>
    </row>
    <row r="709" spans="2:7" ht="12" customHeight="1" x14ac:dyDescent="0.35">
      <c r="B709" s="42"/>
      <c r="G709" s="43"/>
    </row>
    <row r="710" spans="2:7" ht="12" customHeight="1" x14ac:dyDescent="0.35">
      <c r="B710" s="42"/>
      <c r="G710" s="43"/>
    </row>
    <row r="711" spans="2:7" ht="12" customHeight="1" x14ac:dyDescent="0.35">
      <c r="B711" s="42"/>
      <c r="G711" s="43"/>
    </row>
    <row r="712" spans="2:7" ht="12" customHeight="1" x14ac:dyDescent="0.35">
      <c r="B712" s="42"/>
      <c r="G712" s="43"/>
    </row>
    <row r="713" spans="2:7" ht="12" customHeight="1" x14ac:dyDescent="0.35">
      <c r="B713" s="42"/>
      <c r="G713" s="43"/>
    </row>
    <row r="714" spans="2:7" ht="12" customHeight="1" x14ac:dyDescent="0.35">
      <c r="B714" s="42"/>
      <c r="G714" s="43"/>
    </row>
    <row r="715" spans="2:7" ht="12" customHeight="1" x14ac:dyDescent="0.35">
      <c r="B715" s="42"/>
      <c r="G715" s="43"/>
    </row>
    <row r="716" spans="2:7" ht="12" customHeight="1" x14ac:dyDescent="0.35">
      <c r="B716" s="42"/>
      <c r="G716" s="43"/>
    </row>
    <row r="717" spans="2:7" ht="12" customHeight="1" x14ac:dyDescent="0.35">
      <c r="B717" s="42"/>
      <c r="G717" s="43"/>
    </row>
    <row r="718" spans="2:7" ht="12" customHeight="1" x14ac:dyDescent="0.35">
      <c r="B718" s="42"/>
      <c r="G718" s="43"/>
    </row>
    <row r="719" spans="2:7" ht="12" customHeight="1" x14ac:dyDescent="0.35">
      <c r="B719" s="42"/>
      <c r="G719" s="43"/>
    </row>
    <row r="720" spans="2:7" ht="12" customHeight="1" x14ac:dyDescent="0.35">
      <c r="B720" s="42"/>
      <c r="G720" s="43"/>
    </row>
    <row r="721" spans="2:7" ht="12" customHeight="1" x14ac:dyDescent="0.35">
      <c r="B721" s="42"/>
      <c r="G721" s="43"/>
    </row>
    <row r="722" spans="2:7" ht="12" customHeight="1" x14ac:dyDescent="0.35">
      <c r="B722" s="42"/>
      <c r="G722" s="43"/>
    </row>
    <row r="723" spans="2:7" ht="12" customHeight="1" x14ac:dyDescent="0.35">
      <c r="B723" s="42"/>
      <c r="G723" s="43"/>
    </row>
    <row r="724" spans="2:7" ht="12" customHeight="1" x14ac:dyDescent="0.35">
      <c r="B724" s="42"/>
      <c r="G724" s="43"/>
    </row>
    <row r="725" spans="2:7" ht="12" customHeight="1" x14ac:dyDescent="0.35">
      <c r="B725" s="42"/>
      <c r="G725" s="43"/>
    </row>
    <row r="726" spans="2:7" ht="12" customHeight="1" x14ac:dyDescent="0.35">
      <c r="B726" s="42"/>
      <c r="G726" s="43"/>
    </row>
    <row r="727" spans="2:7" ht="12" customHeight="1" x14ac:dyDescent="0.35">
      <c r="B727" s="42"/>
      <c r="G727" s="43"/>
    </row>
    <row r="728" spans="2:7" ht="12" customHeight="1" x14ac:dyDescent="0.35">
      <c r="B728" s="42"/>
      <c r="G728" s="43"/>
    </row>
    <row r="729" spans="2:7" ht="12" customHeight="1" x14ac:dyDescent="0.35">
      <c r="B729" s="42"/>
      <c r="G729" s="43"/>
    </row>
    <row r="730" spans="2:7" ht="12" customHeight="1" x14ac:dyDescent="0.35">
      <c r="B730" s="42"/>
      <c r="G730" s="43"/>
    </row>
    <row r="731" spans="2:7" ht="12" customHeight="1" x14ac:dyDescent="0.35">
      <c r="B731" s="42"/>
      <c r="G731" s="43"/>
    </row>
    <row r="732" spans="2:7" ht="12" customHeight="1" x14ac:dyDescent="0.35">
      <c r="B732" s="42"/>
      <c r="G732" s="43"/>
    </row>
    <row r="733" spans="2:7" ht="12" customHeight="1" x14ac:dyDescent="0.35">
      <c r="B733" s="42"/>
      <c r="G733" s="43"/>
    </row>
    <row r="734" spans="2:7" ht="12" customHeight="1" x14ac:dyDescent="0.35">
      <c r="B734" s="42"/>
      <c r="G734" s="43"/>
    </row>
    <row r="735" spans="2:7" ht="12" customHeight="1" x14ac:dyDescent="0.35">
      <c r="B735" s="42"/>
      <c r="G735" s="43"/>
    </row>
    <row r="736" spans="2:7" ht="12" customHeight="1" x14ac:dyDescent="0.35">
      <c r="B736" s="42"/>
      <c r="G736" s="43"/>
    </row>
    <row r="737" spans="2:7" ht="12" customHeight="1" x14ac:dyDescent="0.35">
      <c r="B737" s="42"/>
      <c r="G737" s="43"/>
    </row>
    <row r="738" spans="2:7" ht="12" customHeight="1" x14ac:dyDescent="0.35">
      <c r="B738" s="42"/>
      <c r="G738" s="43"/>
    </row>
    <row r="739" spans="2:7" ht="12" customHeight="1" x14ac:dyDescent="0.35">
      <c r="B739" s="42"/>
      <c r="G739" s="43"/>
    </row>
    <row r="740" spans="2:7" ht="12" customHeight="1" x14ac:dyDescent="0.35">
      <c r="B740" s="42"/>
      <c r="G740" s="43"/>
    </row>
    <row r="741" spans="2:7" ht="12" customHeight="1" x14ac:dyDescent="0.35">
      <c r="B741" s="42"/>
      <c r="G741" s="43"/>
    </row>
    <row r="742" spans="2:7" ht="12" customHeight="1" x14ac:dyDescent="0.35">
      <c r="B742" s="42"/>
      <c r="G742" s="43"/>
    </row>
    <row r="743" spans="2:7" ht="12" customHeight="1" x14ac:dyDescent="0.35">
      <c r="B743" s="42"/>
      <c r="G743" s="43"/>
    </row>
    <row r="744" spans="2:7" ht="12" customHeight="1" x14ac:dyDescent="0.35">
      <c r="B744" s="42"/>
      <c r="G744" s="43"/>
    </row>
    <row r="745" spans="2:7" ht="12" customHeight="1" x14ac:dyDescent="0.35">
      <c r="B745" s="42"/>
      <c r="G745" s="43"/>
    </row>
    <row r="746" spans="2:7" ht="12" customHeight="1" x14ac:dyDescent="0.35">
      <c r="B746" s="42"/>
      <c r="G746" s="43"/>
    </row>
    <row r="747" spans="2:7" ht="12" customHeight="1" x14ac:dyDescent="0.35">
      <c r="B747" s="42"/>
      <c r="G747" s="43"/>
    </row>
    <row r="748" spans="2:7" ht="12" customHeight="1" x14ac:dyDescent="0.35">
      <c r="B748" s="42"/>
      <c r="G748" s="43"/>
    </row>
    <row r="749" spans="2:7" ht="12" customHeight="1" x14ac:dyDescent="0.35">
      <c r="B749" s="42"/>
      <c r="G749" s="43"/>
    </row>
    <row r="750" spans="2:7" ht="12" customHeight="1" x14ac:dyDescent="0.35">
      <c r="B750" s="42"/>
      <c r="G750" s="43"/>
    </row>
    <row r="751" spans="2:7" ht="12" customHeight="1" x14ac:dyDescent="0.35">
      <c r="B751" s="42"/>
      <c r="G751" s="43"/>
    </row>
    <row r="752" spans="2:7" ht="12" customHeight="1" x14ac:dyDescent="0.35">
      <c r="B752" s="42"/>
      <c r="G752" s="43"/>
    </row>
    <row r="753" spans="2:7" ht="12" customHeight="1" x14ac:dyDescent="0.35">
      <c r="B753" s="42"/>
      <c r="G753" s="43"/>
    </row>
    <row r="754" spans="2:7" ht="12" customHeight="1" x14ac:dyDescent="0.35">
      <c r="B754" s="42"/>
      <c r="G754" s="43"/>
    </row>
    <row r="755" spans="2:7" ht="12" customHeight="1" x14ac:dyDescent="0.35">
      <c r="B755" s="42"/>
      <c r="G755" s="43"/>
    </row>
    <row r="756" spans="2:7" ht="12" customHeight="1" x14ac:dyDescent="0.35">
      <c r="B756" s="42"/>
      <c r="G756" s="43"/>
    </row>
    <row r="757" spans="2:7" ht="12" customHeight="1" x14ac:dyDescent="0.35">
      <c r="B757" s="42"/>
      <c r="G757" s="43"/>
    </row>
    <row r="758" spans="2:7" ht="12" customHeight="1" x14ac:dyDescent="0.35">
      <c r="B758" s="42"/>
      <c r="G758" s="43"/>
    </row>
    <row r="759" spans="2:7" ht="12" customHeight="1" x14ac:dyDescent="0.35">
      <c r="B759" s="42"/>
      <c r="G759" s="43"/>
    </row>
    <row r="760" spans="2:7" ht="12" customHeight="1" x14ac:dyDescent="0.35">
      <c r="B760" s="42"/>
      <c r="G760" s="43"/>
    </row>
    <row r="761" spans="2:7" ht="12" customHeight="1" x14ac:dyDescent="0.35">
      <c r="B761" s="42"/>
      <c r="G761" s="43"/>
    </row>
    <row r="762" spans="2:7" ht="12" customHeight="1" x14ac:dyDescent="0.35">
      <c r="B762" s="42"/>
      <c r="G762" s="43"/>
    </row>
    <row r="763" spans="2:7" ht="12" customHeight="1" x14ac:dyDescent="0.35">
      <c r="B763" s="42"/>
      <c r="G763" s="43"/>
    </row>
    <row r="764" spans="2:7" ht="12" customHeight="1" x14ac:dyDescent="0.35">
      <c r="B764" s="42"/>
      <c r="G764" s="43"/>
    </row>
    <row r="765" spans="2:7" ht="12" customHeight="1" x14ac:dyDescent="0.35">
      <c r="B765" s="42"/>
      <c r="G765" s="43"/>
    </row>
    <row r="766" spans="2:7" ht="12" customHeight="1" x14ac:dyDescent="0.35">
      <c r="B766" s="42"/>
      <c r="G766" s="43"/>
    </row>
    <row r="767" spans="2:7" ht="12" customHeight="1" x14ac:dyDescent="0.35">
      <c r="B767" s="42"/>
      <c r="G767" s="43"/>
    </row>
    <row r="768" spans="2:7" ht="12" customHeight="1" x14ac:dyDescent="0.35">
      <c r="B768" s="42"/>
      <c r="G768" s="43"/>
    </row>
    <row r="769" spans="2:7" ht="12" customHeight="1" x14ac:dyDescent="0.35">
      <c r="B769" s="42"/>
      <c r="G769" s="43"/>
    </row>
    <row r="770" spans="2:7" ht="12" customHeight="1" x14ac:dyDescent="0.35">
      <c r="B770" s="42"/>
      <c r="G770" s="43"/>
    </row>
    <row r="771" spans="2:7" ht="12" customHeight="1" x14ac:dyDescent="0.35">
      <c r="B771" s="42"/>
      <c r="G771" s="43"/>
    </row>
    <row r="772" spans="2:7" ht="12" customHeight="1" x14ac:dyDescent="0.35">
      <c r="B772" s="42"/>
      <c r="G772" s="43"/>
    </row>
    <row r="773" spans="2:7" ht="12" customHeight="1" x14ac:dyDescent="0.35">
      <c r="B773" s="42"/>
      <c r="G773" s="43"/>
    </row>
    <row r="774" spans="2:7" ht="12" customHeight="1" x14ac:dyDescent="0.35">
      <c r="B774" s="42"/>
      <c r="G774" s="43"/>
    </row>
    <row r="775" spans="2:7" ht="12" customHeight="1" x14ac:dyDescent="0.35">
      <c r="B775" s="42"/>
      <c r="G775" s="43"/>
    </row>
    <row r="776" spans="2:7" ht="12" customHeight="1" x14ac:dyDescent="0.35">
      <c r="B776" s="42"/>
      <c r="G776" s="43"/>
    </row>
    <row r="777" spans="2:7" ht="12" customHeight="1" x14ac:dyDescent="0.35">
      <c r="B777" s="42"/>
      <c r="G777" s="43"/>
    </row>
    <row r="778" spans="2:7" ht="12" customHeight="1" x14ac:dyDescent="0.35">
      <c r="B778" s="42"/>
      <c r="G778" s="43"/>
    </row>
    <row r="779" spans="2:7" ht="12" customHeight="1" x14ac:dyDescent="0.35">
      <c r="B779" s="42"/>
      <c r="G779" s="43"/>
    </row>
    <row r="780" spans="2:7" ht="12" customHeight="1" x14ac:dyDescent="0.35">
      <c r="B780" s="42"/>
      <c r="G780" s="43"/>
    </row>
    <row r="781" spans="2:7" ht="12" customHeight="1" x14ac:dyDescent="0.35">
      <c r="B781" s="42"/>
      <c r="G781" s="43"/>
    </row>
    <row r="782" spans="2:7" ht="12" customHeight="1" x14ac:dyDescent="0.35">
      <c r="B782" s="42"/>
      <c r="G782" s="43"/>
    </row>
    <row r="783" spans="2:7" ht="12" customHeight="1" x14ac:dyDescent="0.35">
      <c r="B783" s="42"/>
      <c r="G783" s="43"/>
    </row>
    <row r="784" spans="2:7" ht="12" customHeight="1" x14ac:dyDescent="0.35">
      <c r="B784" s="42"/>
      <c r="G784" s="43"/>
    </row>
    <row r="785" spans="2:7" ht="12" customHeight="1" x14ac:dyDescent="0.35">
      <c r="B785" s="42"/>
      <c r="G785" s="43"/>
    </row>
    <row r="786" spans="2:7" ht="12" customHeight="1" x14ac:dyDescent="0.35">
      <c r="B786" s="42"/>
      <c r="G786" s="43"/>
    </row>
    <row r="787" spans="2:7" ht="12" customHeight="1" x14ac:dyDescent="0.35">
      <c r="B787" s="42"/>
      <c r="G787" s="43"/>
    </row>
    <row r="788" spans="2:7" ht="12" customHeight="1" x14ac:dyDescent="0.35">
      <c r="B788" s="42"/>
      <c r="G788" s="43"/>
    </row>
    <row r="789" spans="2:7" ht="12" customHeight="1" x14ac:dyDescent="0.35">
      <c r="B789" s="42"/>
      <c r="G789" s="43"/>
    </row>
    <row r="790" spans="2:7" ht="12" customHeight="1" x14ac:dyDescent="0.35">
      <c r="B790" s="42"/>
      <c r="G790" s="43"/>
    </row>
    <row r="791" spans="2:7" ht="12" customHeight="1" x14ac:dyDescent="0.35">
      <c r="B791" s="42"/>
      <c r="G791" s="43"/>
    </row>
    <row r="792" spans="2:7" ht="12" customHeight="1" x14ac:dyDescent="0.35">
      <c r="B792" s="42"/>
      <c r="G792" s="43"/>
    </row>
    <row r="793" spans="2:7" ht="12" customHeight="1" x14ac:dyDescent="0.35">
      <c r="B793" s="42"/>
      <c r="G793" s="43"/>
    </row>
    <row r="794" spans="2:7" ht="12" customHeight="1" x14ac:dyDescent="0.35">
      <c r="B794" s="42"/>
      <c r="G794" s="43"/>
    </row>
    <row r="795" spans="2:7" ht="12" customHeight="1" x14ac:dyDescent="0.35">
      <c r="B795" s="42"/>
      <c r="G795" s="43"/>
    </row>
    <row r="796" spans="2:7" ht="12" customHeight="1" x14ac:dyDescent="0.35">
      <c r="B796" s="42"/>
      <c r="G796" s="43"/>
    </row>
    <row r="797" spans="2:7" ht="12" customHeight="1" x14ac:dyDescent="0.35">
      <c r="B797" s="42"/>
      <c r="G797" s="43"/>
    </row>
    <row r="798" spans="2:7" ht="12" customHeight="1" x14ac:dyDescent="0.35">
      <c r="B798" s="42"/>
      <c r="G798" s="43"/>
    </row>
    <row r="799" spans="2:7" ht="12" customHeight="1" x14ac:dyDescent="0.35">
      <c r="B799" s="42"/>
      <c r="G799" s="43"/>
    </row>
    <row r="800" spans="2:7" ht="12" customHeight="1" x14ac:dyDescent="0.35">
      <c r="B800" s="42"/>
      <c r="G800" s="43"/>
    </row>
    <row r="801" spans="2:7" ht="12" customHeight="1" x14ac:dyDescent="0.35">
      <c r="B801" s="42"/>
      <c r="G801" s="43"/>
    </row>
    <row r="802" spans="2:7" ht="12" customHeight="1" x14ac:dyDescent="0.35">
      <c r="B802" s="42"/>
      <c r="G802" s="43"/>
    </row>
    <row r="803" spans="2:7" ht="12" customHeight="1" x14ac:dyDescent="0.35">
      <c r="B803" s="42"/>
      <c r="G803" s="43"/>
    </row>
    <row r="804" spans="2:7" ht="12" customHeight="1" x14ac:dyDescent="0.35">
      <c r="B804" s="42"/>
      <c r="G804" s="43"/>
    </row>
    <row r="805" spans="2:7" ht="12" customHeight="1" x14ac:dyDescent="0.35">
      <c r="B805" s="42"/>
      <c r="G805" s="43"/>
    </row>
    <row r="806" spans="2:7" ht="12" customHeight="1" x14ac:dyDescent="0.35">
      <c r="B806" s="42"/>
      <c r="G806" s="43"/>
    </row>
    <row r="807" spans="2:7" ht="12" customHeight="1" x14ac:dyDescent="0.35">
      <c r="B807" s="42"/>
      <c r="G807" s="43"/>
    </row>
    <row r="808" spans="2:7" ht="12" customHeight="1" x14ac:dyDescent="0.35">
      <c r="B808" s="42"/>
      <c r="G808" s="43"/>
    </row>
    <row r="809" spans="2:7" ht="12" customHeight="1" x14ac:dyDescent="0.35">
      <c r="B809" s="42"/>
      <c r="G809" s="43"/>
    </row>
    <row r="810" spans="2:7" ht="12" customHeight="1" x14ac:dyDescent="0.35">
      <c r="B810" s="42"/>
      <c r="G810" s="43"/>
    </row>
    <row r="811" spans="2:7" ht="12" customHeight="1" x14ac:dyDescent="0.35">
      <c r="B811" s="42"/>
      <c r="G811" s="43"/>
    </row>
    <row r="812" spans="2:7" ht="12" customHeight="1" x14ac:dyDescent="0.35">
      <c r="B812" s="42"/>
      <c r="G812" s="43"/>
    </row>
    <row r="813" spans="2:7" ht="12" customHeight="1" x14ac:dyDescent="0.35">
      <c r="B813" s="42"/>
      <c r="G813" s="43"/>
    </row>
    <row r="814" spans="2:7" ht="12" customHeight="1" x14ac:dyDescent="0.35">
      <c r="B814" s="42"/>
      <c r="G814" s="43"/>
    </row>
    <row r="815" spans="2:7" ht="12" customHeight="1" x14ac:dyDescent="0.35">
      <c r="B815" s="42"/>
      <c r="G815" s="43"/>
    </row>
    <row r="816" spans="2:7" ht="12" customHeight="1" x14ac:dyDescent="0.35">
      <c r="B816" s="42"/>
      <c r="G816" s="43"/>
    </row>
    <row r="817" spans="2:7" ht="12" customHeight="1" x14ac:dyDescent="0.35">
      <c r="B817" s="42"/>
      <c r="G817" s="43"/>
    </row>
    <row r="818" spans="2:7" ht="12" customHeight="1" x14ac:dyDescent="0.35">
      <c r="B818" s="42"/>
      <c r="G818" s="43"/>
    </row>
    <row r="819" spans="2:7" ht="12" customHeight="1" x14ac:dyDescent="0.35">
      <c r="B819" s="42"/>
      <c r="G819" s="43"/>
    </row>
    <row r="820" spans="2:7" ht="12" customHeight="1" x14ac:dyDescent="0.35">
      <c r="B820" s="42"/>
      <c r="G820" s="43"/>
    </row>
    <row r="821" spans="2:7" ht="12" customHeight="1" x14ac:dyDescent="0.35">
      <c r="B821" s="42"/>
      <c r="G821" s="43"/>
    </row>
    <row r="822" spans="2:7" ht="12" customHeight="1" x14ac:dyDescent="0.35">
      <c r="B822" s="42"/>
      <c r="G822" s="43"/>
    </row>
    <row r="823" spans="2:7" ht="12" customHeight="1" x14ac:dyDescent="0.35">
      <c r="B823" s="42"/>
      <c r="G823" s="43"/>
    </row>
    <row r="824" spans="2:7" ht="12" customHeight="1" x14ac:dyDescent="0.35">
      <c r="B824" s="42"/>
      <c r="G824" s="43"/>
    </row>
    <row r="825" spans="2:7" ht="12" customHeight="1" x14ac:dyDescent="0.35">
      <c r="B825" s="42"/>
      <c r="G825" s="43"/>
    </row>
    <row r="826" spans="2:7" ht="12" customHeight="1" x14ac:dyDescent="0.35">
      <c r="B826" s="42"/>
      <c r="G826" s="43"/>
    </row>
    <row r="827" spans="2:7" ht="12" customHeight="1" x14ac:dyDescent="0.35">
      <c r="B827" s="42"/>
      <c r="G827" s="43"/>
    </row>
    <row r="828" spans="2:7" ht="12" customHeight="1" x14ac:dyDescent="0.35">
      <c r="B828" s="42"/>
      <c r="G828" s="43"/>
    </row>
    <row r="829" spans="2:7" ht="12" customHeight="1" x14ac:dyDescent="0.35">
      <c r="B829" s="42"/>
      <c r="G829" s="43"/>
    </row>
    <row r="830" spans="2:7" ht="12" customHeight="1" x14ac:dyDescent="0.35">
      <c r="B830" s="42"/>
      <c r="G830" s="43"/>
    </row>
    <row r="831" spans="2:7" ht="12" customHeight="1" x14ac:dyDescent="0.35">
      <c r="B831" s="42"/>
      <c r="G831" s="43"/>
    </row>
    <row r="832" spans="2:7" ht="12" customHeight="1" x14ac:dyDescent="0.35">
      <c r="B832" s="42"/>
      <c r="G832" s="43"/>
    </row>
    <row r="833" spans="2:7" ht="12" customHeight="1" x14ac:dyDescent="0.35">
      <c r="B833" s="42"/>
      <c r="G833" s="43"/>
    </row>
    <row r="834" spans="2:7" ht="12" customHeight="1" x14ac:dyDescent="0.35">
      <c r="B834" s="42"/>
      <c r="G834" s="43"/>
    </row>
    <row r="835" spans="2:7" ht="12" customHeight="1" x14ac:dyDescent="0.35">
      <c r="B835" s="42"/>
      <c r="G835" s="43"/>
    </row>
    <row r="836" spans="2:7" ht="12" customHeight="1" x14ac:dyDescent="0.35">
      <c r="B836" s="42"/>
      <c r="G836" s="43"/>
    </row>
    <row r="837" spans="2:7" ht="12" customHeight="1" x14ac:dyDescent="0.35">
      <c r="B837" s="42"/>
      <c r="G837" s="43"/>
    </row>
    <row r="838" spans="2:7" ht="12" customHeight="1" x14ac:dyDescent="0.35">
      <c r="B838" s="42"/>
      <c r="G838" s="43"/>
    </row>
    <row r="839" spans="2:7" ht="12" customHeight="1" x14ac:dyDescent="0.35">
      <c r="B839" s="42"/>
      <c r="G839" s="43"/>
    </row>
    <row r="840" spans="2:7" ht="12" customHeight="1" x14ac:dyDescent="0.35">
      <c r="B840" s="42"/>
      <c r="G840" s="43"/>
    </row>
    <row r="841" spans="2:7" ht="12" customHeight="1" x14ac:dyDescent="0.35">
      <c r="B841" s="42"/>
      <c r="G841" s="43"/>
    </row>
    <row r="842" spans="2:7" ht="12" customHeight="1" x14ac:dyDescent="0.35">
      <c r="B842" s="42"/>
      <c r="G842" s="43"/>
    </row>
    <row r="843" spans="2:7" ht="12" customHeight="1" x14ac:dyDescent="0.35">
      <c r="B843" s="42"/>
      <c r="G843" s="43"/>
    </row>
    <row r="844" spans="2:7" ht="12" customHeight="1" x14ac:dyDescent="0.35">
      <c r="B844" s="42"/>
      <c r="G844" s="43"/>
    </row>
    <row r="845" spans="2:7" ht="12" customHeight="1" x14ac:dyDescent="0.35">
      <c r="B845" s="42"/>
      <c r="G845" s="43"/>
    </row>
    <row r="846" spans="2:7" ht="12" customHeight="1" x14ac:dyDescent="0.35">
      <c r="B846" s="42"/>
      <c r="G846" s="43"/>
    </row>
    <row r="847" spans="2:7" ht="12" customHeight="1" x14ac:dyDescent="0.35">
      <c r="B847" s="42"/>
      <c r="G847" s="43"/>
    </row>
    <row r="848" spans="2:7" ht="12" customHeight="1" x14ac:dyDescent="0.35">
      <c r="B848" s="42"/>
      <c r="G848" s="43"/>
    </row>
    <row r="849" spans="2:7" ht="12" customHeight="1" x14ac:dyDescent="0.35">
      <c r="B849" s="42"/>
      <c r="G849" s="43"/>
    </row>
    <row r="850" spans="2:7" ht="12" customHeight="1" x14ac:dyDescent="0.35">
      <c r="B850" s="42"/>
      <c r="G850" s="43"/>
    </row>
    <row r="851" spans="2:7" ht="12" customHeight="1" x14ac:dyDescent="0.35">
      <c r="B851" s="42"/>
      <c r="G851" s="43"/>
    </row>
    <row r="852" spans="2:7" ht="12" customHeight="1" x14ac:dyDescent="0.35">
      <c r="B852" s="42"/>
      <c r="G852" s="43"/>
    </row>
    <row r="853" spans="2:7" ht="12" customHeight="1" x14ac:dyDescent="0.35">
      <c r="B853" s="42"/>
      <c r="G853" s="43"/>
    </row>
    <row r="854" spans="2:7" ht="12" customHeight="1" x14ac:dyDescent="0.35">
      <c r="B854" s="42"/>
      <c r="G854" s="43"/>
    </row>
    <row r="855" spans="2:7" ht="12" customHeight="1" x14ac:dyDescent="0.35">
      <c r="B855" s="42"/>
      <c r="G855" s="43"/>
    </row>
    <row r="856" spans="2:7" ht="12" customHeight="1" x14ac:dyDescent="0.35">
      <c r="B856" s="42"/>
      <c r="G856" s="43"/>
    </row>
    <row r="857" spans="2:7" ht="12" customHeight="1" x14ac:dyDescent="0.35">
      <c r="B857" s="42"/>
      <c r="G857" s="43"/>
    </row>
    <row r="858" spans="2:7" ht="12" customHeight="1" x14ac:dyDescent="0.35">
      <c r="B858" s="42"/>
      <c r="G858" s="43"/>
    </row>
    <row r="859" spans="2:7" ht="12" customHeight="1" x14ac:dyDescent="0.35">
      <c r="B859" s="42"/>
      <c r="G859" s="43"/>
    </row>
    <row r="860" spans="2:7" ht="12" customHeight="1" x14ac:dyDescent="0.35">
      <c r="B860" s="42"/>
      <c r="G860" s="43"/>
    </row>
    <row r="861" spans="2:7" ht="12" customHeight="1" x14ac:dyDescent="0.35">
      <c r="B861" s="42"/>
      <c r="G861" s="43"/>
    </row>
    <row r="862" spans="2:7" ht="12" customHeight="1" x14ac:dyDescent="0.35">
      <c r="B862" s="42"/>
      <c r="G862" s="43"/>
    </row>
    <row r="863" spans="2:7" ht="12" customHeight="1" x14ac:dyDescent="0.35">
      <c r="B863" s="42"/>
      <c r="G863" s="43"/>
    </row>
    <row r="864" spans="2:7" ht="12" customHeight="1" x14ac:dyDescent="0.35">
      <c r="B864" s="42"/>
      <c r="G864" s="43"/>
    </row>
    <row r="865" spans="2:7" ht="12" customHeight="1" x14ac:dyDescent="0.35">
      <c r="B865" s="42"/>
      <c r="G865" s="43"/>
    </row>
    <row r="866" spans="2:7" ht="12" customHeight="1" x14ac:dyDescent="0.35">
      <c r="B866" s="42"/>
      <c r="G866" s="43"/>
    </row>
    <row r="867" spans="2:7" ht="12" customHeight="1" x14ac:dyDescent="0.35">
      <c r="B867" s="42"/>
      <c r="G867" s="43"/>
    </row>
    <row r="868" spans="2:7" ht="12" customHeight="1" x14ac:dyDescent="0.35">
      <c r="B868" s="42"/>
      <c r="G868" s="43"/>
    </row>
    <row r="869" spans="2:7" ht="12" customHeight="1" x14ac:dyDescent="0.35">
      <c r="B869" s="42"/>
      <c r="G869" s="43"/>
    </row>
    <row r="870" spans="2:7" ht="12" customHeight="1" x14ac:dyDescent="0.35">
      <c r="B870" s="42"/>
      <c r="G870" s="43"/>
    </row>
    <row r="871" spans="2:7" ht="12" customHeight="1" x14ac:dyDescent="0.35">
      <c r="B871" s="42"/>
      <c r="G871" s="43"/>
    </row>
    <row r="872" spans="2:7" ht="12" customHeight="1" x14ac:dyDescent="0.35">
      <c r="B872" s="42"/>
      <c r="G872" s="43"/>
    </row>
    <row r="873" spans="2:7" ht="12" customHeight="1" x14ac:dyDescent="0.35">
      <c r="B873" s="42"/>
      <c r="G873" s="43"/>
    </row>
    <row r="874" spans="2:7" ht="12" customHeight="1" x14ac:dyDescent="0.35">
      <c r="B874" s="42"/>
      <c r="G874" s="43"/>
    </row>
    <row r="875" spans="2:7" ht="12" customHeight="1" x14ac:dyDescent="0.35">
      <c r="B875" s="42"/>
      <c r="G875" s="43"/>
    </row>
    <row r="876" spans="2:7" ht="12" customHeight="1" x14ac:dyDescent="0.35">
      <c r="B876" s="42"/>
      <c r="G876" s="43"/>
    </row>
    <row r="877" spans="2:7" ht="12" customHeight="1" x14ac:dyDescent="0.35">
      <c r="B877" s="42"/>
      <c r="G877" s="43"/>
    </row>
    <row r="878" spans="2:7" ht="12" customHeight="1" x14ac:dyDescent="0.35">
      <c r="B878" s="42"/>
      <c r="G878" s="43"/>
    </row>
    <row r="879" spans="2:7" ht="12" customHeight="1" x14ac:dyDescent="0.35">
      <c r="B879" s="42"/>
      <c r="G879" s="43"/>
    </row>
    <row r="880" spans="2:7" ht="12" customHeight="1" x14ac:dyDescent="0.35">
      <c r="B880" s="42"/>
      <c r="G880" s="43"/>
    </row>
    <row r="881" spans="2:7" ht="12" customHeight="1" x14ac:dyDescent="0.35">
      <c r="B881" s="42"/>
      <c r="G881" s="43"/>
    </row>
    <row r="882" spans="2:7" ht="12" customHeight="1" x14ac:dyDescent="0.35">
      <c r="B882" s="42"/>
      <c r="G882" s="43"/>
    </row>
    <row r="883" spans="2:7" ht="12" customHeight="1" x14ac:dyDescent="0.35">
      <c r="B883" s="42"/>
      <c r="G883" s="43"/>
    </row>
    <row r="884" spans="2:7" ht="12" customHeight="1" x14ac:dyDescent="0.35">
      <c r="B884" s="42"/>
      <c r="G884" s="43"/>
    </row>
    <row r="885" spans="2:7" ht="12" customHeight="1" x14ac:dyDescent="0.35">
      <c r="B885" s="42"/>
      <c r="G885" s="43"/>
    </row>
    <row r="886" spans="2:7" ht="12" customHeight="1" x14ac:dyDescent="0.35">
      <c r="B886" s="42"/>
      <c r="G886" s="43"/>
    </row>
    <row r="887" spans="2:7" ht="12" customHeight="1" x14ac:dyDescent="0.35">
      <c r="B887" s="42"/>
      <c r="G887" s="43"/>
    </row>
    <row r="888" spans="2:7" ht="12" customHeight="1" x14ac:dyDescent="0.35">
      <c r="B888" s="42"/>
      <c r="G888" s="43"/>
    </row>
    <row r="889" spans="2:7" ht="12" customHeight="1" x14ac:dyDescent="0.35">
      <c r="B889" s="42"/>
      <c r="G889" s="43"/>
    </row>
    <row r="890" spans="2:7" ht="12" customHeight="1" x14ac:dyDescent="0.35">
      <c r="B890" s="42"/>
      <c r="G890" s="43"/>
    </row>
    <row r="891" spans="2:7" ht="12" customHeight="1" x14ac:dyDescent="0.35">
      <c r="B891" s="42"/>
      <c r="G891" s="43"/>
    </row>
    <row r="892" spans="2:7" ht="12" customHeight="1" x14ac:dyDescent="0.35">
      <c r="B892" s="42"/>
      <c r="G892" s="43"/>
    </row>
    <row r="893" spans="2:7" ht="12" customHeight="1" x14ac:dyDescent="0.35">
      <c r="B893" s="42"/>
      <c r="G893" s="43"/>
    </row>
    <row r="894" spans="2:7" ht="12" customHeight="1" x14ac:dyDescent="0.35">
      <c r="B894" s="42"/>
      <c r="G894" s="43"/>
    </row>
    <row r="895" spans="2:7" ht="12" customHeight="1" x14ac:dyDescent="0.35">
      <c r="B895" s="42"/>
      <c r="G895" s="43"/>
    </row>
    <row r="896" spans="2:7" ht="12" customHeight="1" x14ac:dyDescent="0.35">
      <c r="B896" s="42"/>
      <c r="G896" s="43"/>
    </row>
    <row r="897" spans="2:7" ht="12" customHeight="1" x14ac:dyDescent="0.35">
      <c r="B897" s="42"/>
      <c r="G897" s="43"/>
    </row>
    <row r="898" spans="2:7" ht="12" customHeight="1" x14ac:dyDescent="0.35">
      <c r="B898" s="42"/>
      <c r="G898" s="43"/>
    </row>
    <row r="899" spans="2:7" ht="12" customHeight="1" x14ac:dyDescent="0.35">
      <c r="B899" s="42"/>
      <c r="G899" s="43"/>
    </row>
    <row r="900" spans="2:7" ht="12" customHeight="1" x14ac:dyDescent="0.35">
      <c r="B900" s="42"/>
      <c r="G900" s="43"/>
    </row>
    <row r="901" spans="2:7" ht="12" customHeight="1" x14ac:dyDescent="0.35">
      <c r="B901" s="42"/>
      <c r="G901" s="43"/>
    </row>
    <row r="902" spans="2:7" ht="12" customHeight="1" x14ac:dyDescent="0.35">
      <c r="B902" s="42"/>
      <c r="G902" s="43"/>
    </row>
    <row r="903" spans="2:7" ht="12" customHeight="1" x14ac:dyDescent="0.35">
      <c r="B903" s="42"/>
      <c r="G903" s="43"/>
    </row>
    <row r="904" spans="2:7" ht="12" customHeight="1" x14ac:dyDescent="0.35">
      <c r="B904" s="42"/>
      <c r="G904" s="43"/>
    </row>
    <row r="905" spans="2:7" ht="12" customHeight="1" x14ac:dyDescent="0.35">
      <c r="B905" s="42"/>
      <c r="G905" s="43"/>
    </row>
    <row r="906" spans="2:7" ht="12" customHeight="1" x14ac:dyDescent="0.35">
      <c r="B906" s="42"/>
      <c r="G906" s="43"/>
    </row>
    <row r="907" spans="2:7" ht="12" customHeight="1" x14ac:dyDescent="0.35">
      <c r="B907" s="42"/>
      <c r="G907" s="43"/>
    </row>
    <row r="908" spans="2:7" ht="12" customHeight="1" x14ac:dyDescent="0.35">
      <c r="B908" s="42"/>
      <c r="G908" s="43"/>
    </row>
    <row r="909" spans="2:7" ht="12" customHeight="1" x14ac:dyDescent="0.35">
      <c r="B909" s="42"/>
      <c r="G909" s="43"/>
    </row>
    <row r="910" spans="2:7" ht="12" customHeight="1" x14ac:dyDescent="0.35">
      <c r="B910" s="42"/>
      <c r="G910" s="43"/>
    </row>
    <row r="911" spans="2:7" ht="12" customHeight="1" x14ac:dyDescent="0.35">
      <c r="B911" s="42"/>
      <c r="G911" s="43"/>
    </row>
    <row r="912" spans="2:7" ht="12" customHeight="1" x14ac:dyDescent="0.35">
      <c r="B912" s="42"/>
      <c r="G912" s="43"/>
    </row>
    <row r="913" spans="2:7" ht="12" customHeight="1" x14ac:dyDescent="0.35">
      <c r="B913" s="42"/>
      <c r="G913" s="43"/>
    </row>
    <row r="914" spans="2:7" ht="12" customHeight="1" x14ac:dyDescent="0.35">
      <c r="B914" s="42"/>
      <c r="G914" s="43"/>
    </row>
    <row r="915" spans="2:7" ht="12" customHeight="1" x14ac:dyDescent="0.35">
      <c r="B915" s="42"/>
      <c r="G915" s="43"/>
    </row>
    <row r="916" spans="2:7" ht="12" customHeight="1" x14ac:dyDescent="0.35">
      <c r="B916" s="42"/>
      <c r="G916" s="43"/>
    </row>
    <row r="917" spans="2:7" ht="12" customHeight="1" x14ac:dyDescent="0.35">
      <c r="B917" s="42"/>
      <c r="G917" s="43"/>
    </row>
    <row r="918" spans="2:7" ht="12" customHeight="1" x14ac:dyDescent="0.35">
      <c r="B918" s="42"/>
      <c r="G918" s="43"/>
    </row>
    <row r="919" spans="2:7" ht="12" customHeight="1" x14ac:dyDescent="0.35">
      <c r="B919" s="42"/>
      <c r="G919" s="43"/>
    </row>
    <row r="920" spans="2:7" ht="12" customHeight="1" x14ac:dyDescent="0.35">
      <c r="B920" s="42"/>
      <c r="G920" s="43"/>
    </row>
    <row r="921" spans="2:7" ht="12" customHeight="1" x14ac:dyDescent="0.35">
      <c r="B921" s="42"/>
      <c r="G921" s="43"/>
    </row>
    <row r="922" spans="2:7" ht="12" customHeight="1" x14ac:dyDescent="0.35">
      <c r="B922" s="42"/>
      <c r="G922" s="43"/>
    </row>
    <row r="923" spans="2:7" ht="12" customHeight="1" x14ac:dyDescent="0.35">
      <c r="B923" s="42"/>
      <c r="G923" s="43"/>
    </row>
    <row r="924" spans="2:7" ht="12" customHeight="1" x14ac:dyDescent="0.35">
      <c r="B924" s="42"/>
      <c r="G924" s="43"/>
    </row>
    <row r="925" spans="2:7" ht="12" customHeight="1" x14ac:dyDescent="0.35">
      <c r="B925" s="42"/>
      <c r="G925" s="43"/>
    </row>
    <row r="926" spans="2:7" ht="12" customHeight="1" x14ac:dyDescent="0.35">
      <c r="B926" s="42"/>
      <c r="G926" s="43"/>
    </row>
    <row r="927" spans="2:7" ht="12" customHeight="1" x14ac:dyDescent="0.35">
      <c r="B927" s="42"/>
      <c r="G927" s="43"/>
    </row>
    <row r="928" spans="2:7" ht="12" customHeight="1" x14ac:dyDescent="0.35">
      <c r="B928" s="42"/>
      <c r="G928" s="43"/>
    </row>
    <row r="929" spans="2:7" ht="12" customHeight="1" x14ac:dyDescent="0.35">
      <c r="B929" s="42"/>
      <c r="G929" s="43"/>
    </row>
    <row r="930" spans="2:7" ht="12" customHeight="1" x14ac:dyDescent="0.35">
      <c r="B930" s="42"/>
      <c r="G930" s="43"/>
    </row>
    <row r="931" spans="2:7" ht="12" customHeight="1" x14ac:dyDescent="0.35">
      <c r="B931" s="42"/>
      <c r="G931" s="43"/>
    </row>
    <row r="932" spans="2:7" ht="12" customHeight="1" x14ac:dyDescent="0.35">
      <c r="B932" s="42"/>
      <c r="G932" s="43"/>
    </row>
    <row r="933" spans="2:7" ht="12" customHeight="1" x14ac:dyDescent="0.35">
      <c r="B933" s="42"/>
      <c r="G933" s="43"/>
    </row>
    <row r="934" spans="2:7" ht="12" customHeight="1" x14ac:dyDescent="0.35">
      <c r="B934" s="42"/>
      <c r="G934" s="43"/>
    </row>
    <row r="935" spans="2:7" ht="12" customHeight="1" x14ac:dyDescent="0.35">
      <c r="B935" s="42"/>
      <c r="G935" s="43"/>
    </row>
    <row r="936" spans="2:7" ht="12" customHeight="1" x14ac:dyDescent="0.35">
      <c r="B936" s="42"/>
      <c r="G936" s="43"/>
    </row>
    <row r="937" spans="2:7" ht="12" customHeight="1" x14ac:dyDescent="0.35">
      <c r="B937" s="42"/>
      <c r="G937" s="43"/>
    </row>
    <row r="938" spans="2:7" ht="12" customHeight="1" x14ac:dyDescent="0.35">
      <c r="B938" s="42"/>
      <c r="G938" s="43"/>
    </row>
    <row r="939" spans="2:7" ht="12" customHeight="1" x14ac:dyDescent="0.35">
      <c r="B939" s="42"/>
      <c r="G939" s="43"/>
    </row>
    <row r="940" spans="2:7" ht="12" customHeight="1" x14ac:dyDescent="0.35">
      <c r="B940" s="42"/>
      <c r="G940" s="43"/>
    </row>
    <row r="941" spans="2:7" ht="12" customHeight="1" x14ac:dyDescent="0.35">
      <c r="B941" s="42"/>
      <c r="G941" s="43"/>
    </row>
    <row r="942" spans="2:7" ht="12" customHeight="1" x14ac:dyDescent="0.35">
      <c r="B942" s="42"/>
      <c r="G942" s="43"/>
    </row>
    <row r="943" spans="2:7" ht="12" customHeight="1" x14ac:dyDescent="0.35">
      <c r="B943" s="42"/>
      <c r="G943" s="43"/>
    </row>
    <row r="944" spans="2:7" ht="12" customHeight="1" x14ac:dyDescent="0.35">
      <c r="B944" s="42"/>
      <c r="G944" s="43"/>
    </row>
    <row r="945" spans="2:7" ht="12" customHeight="1" x14ac:dyDescent="0.35">
      <c r="B945" s="42"/>
      <c r="G945" s="43"/>
    </row>
    <row r="946" spans="2:7" ht="12" customHeight="1" x14ac:dyDescent="0.35">
      <c r="B946" s="42"/>
      <c r="G946" s="43"/>
    </row>
    <row r="947" spans="2:7" ht="12" customHeight="1" x14ac:dyDescent="0.35">
      <c r="B947" s="42"/>
      <c r="G947" s="43"/>
    </row>
    <row r="948" spans="2:7" ht="12" customHeight="1" x14ac:dyDescent="0.35">
      <c r="B948" s="42"/>
      <c r="G948" s="43"/>
    </row>
    <row r="949" spans="2:7" ht="12" customHeight="1" x14ac:dyDescent="0.35">
      <c r="B949" s="42"/>
      <c r="G949" s="43"/>
    </row>
    <row r="950" spans="2:7" ht="12" customHeight="1" x14ac:dyDescent="0.35">
      <c r="B950" s="42"/>
      <c r="G950" s="43"/>
    </row>
    <row r="951" spans="2:7" ht="12" customHeight="1" x14ac:dyDescent="0.35">
      <c r="B951" s="42"/>
      <c r="G951" s="43"/>
    </row>
    <row r="952" spans="2:7" ht="12" customHeight="1" x14ac:dyDescent="0.35">
      <c r="B952" s="42"/>
      <c r="G952" s="43"/>
    </row>
    <row r="953" spans="2:7" ht="12" customHeight="1" x14ac:dyDescent="0.35">
      <c r="B953" s="42"/>
      <c r="G953" s="43"/>
    </row>
    <row r="954" spans="2:7" ht="12" customHeight="1" x14ac:dyDescent="0.35">
      <c r="B954" s="42"/>
      <c r="G954" s="43"/>
    </row>
    <row r="955" spans="2:7" ht="12" customHeight="1" x14ac:dyDescent="0.35">
      <c r="B955" s="42"/>
      <c r="G955" s="43"/>
    </row>
    <row r="956" spans="2:7" ht="12" customHeight="1" x14ac:dyDescent="0.35">
      <c r="B956" s="42"/>
      <c r="G956" s="43"/>
    </row>
    <row r="957" spans="2:7" ht="12" customHeight="1" x14ac:dyDescent="0.35">
      <c r="B957" s="42"/>
      <c r="G957" s="43"/>
    </row>
    <row r="958" spans="2:7" ht="12" customHeight="1" x14ac:dyDescent="0.35">
      <c r="B958" s="42"/>
      <c r="G958" s="43"/>
    </row>
    <row r="959" spans="2:7" ht="12" customHeight="1" x14ac:dyDescent="0.35">
      <c r="B959" s="42"/>
      <c r="G959" s="43"/>
    </row>
    <row r="960" spans="2:7" ht="12" customHeight="1" x14ac:dyDescent="0.35">
      <c r="B960" s="42"/>
      <c r="G960" s="43"/>
    </row>
    <row r="961" spans="2:7" ht="12" customHeight="1" x14ac:dyDescent="0.35">
      <c r="B961" s="42"/>
      <c r="G961" s="43"/>
    </row>
    <row r="962" spans="2:7" ht="12" customHeight="1" x14ac:dyDescent="0.35">
      <c r="B962" s="42"/>
      <c r="G962" s="43"/>
    </row>
    <row r="963" spans="2:7" ht="12" customHeight="1" x14ac:dyDescent="0.35">
      <c r="B963" s="42"/>
      <c r="G963" s="43"/>
    </row>
    <row r="964" spans="2:7" ht="12" customHeight="1" x14ac:dyDescent="0.35">
      <c r="B964" s="42"/>
      <c r="G964" s="43"/>
    </row>
    <row r="965" spans="2:7" ht="12" customHeight="1" x14ac:dyDescent="0.35">
      <c r="B965" s="42"/>
      <c r="G965" s="43"/>
    </row>
    <row r="966" spans="2:7" ht="12" customHeight="1" x14ac:dyDescent="0.35">
      <c r="B966" s="42"/>
      <c r="G966" s="43"/>
    </row>
    <row r="967" spans="2:7" ht="12" customHeight="1" x14ac:dyDescent="0.35">
      <c r="B967" s="42"/>
      <c r="G967" s="43"/>
    </row>
    <row r="968" spans="2:7" ht="12" customHeight="1" x14ac:dyDescent="0.35">
      <c r="B968" s="42"/>
      <c r="G968" s="43"/>
    </row>
    <row r="969" spans="2:7" ht="12" customHeight="1" x14ac:dyDescent="0.35">
      <c r="B969" s="42"/>
      <c r="G969" s="43"/>
    </row>
    <row r="970" spans="2:7" ht="12" customHeight="1" x14ac:dyDescent="0.35">
      <c r="B970" s="42"/>
      <c r="G970" s="43"/>
    </row>
    <row r="971" spans="2:7" ht="12" customHeight="1" x14ac:dyDescent="0.35">
      <c r="B971" s="42"/>
      <c r="G971" s="43"/>
    </row>
    <row r="972" spans="2:7" ht="12" customHeight="1" x14ac:dyDescent="0.35">
      <c r="B972" s="42"/>
      <c r="G972" s="43"/>
    </row>
    <row r="973" spans="2:7" ht="12" customHeight="1" x14ac:dyDescent="0.35">
      <c r="B973" s="42"/>
      <c r="G973" s="43"/>
    </row>
    <row r="974" spans="2:7" ht="12" customHeight="1" x14ac:dyDescent="0.35">
      <c r="B974" s="42"/>
      <c r="G974" s="43"/>
    </row>
    <row r="975" spans="2:7" ht="12" customHeight="1" x14ac:dyDescent="0.35">
      <c r="B975" s="42"/>
      <c r="G975" s="43"/>
    </row>
    <row r="976" spans="2:7" ht="12" customHeight="1" x14ac:dyDescent="0.35">
      <c r="B976" s="42"/>
      <c r="G976" s="43"/>
    </row>
    <row r="977" spans="2:7" ht="12" customHeight="1" x14ac:dyDescent="0.35">
      <c r="B977" s="42"/>
      <c r="G977" s="43"/>
    </row>
    <row r="978" spans="2:7" ht="12" customHeight="1" x14ac:dyDescent="0.35">
      <c r="B978" s="42"/>
      <c r="G978" s="43"/>
    </row>
    <row r="979" spans="2:7" ht="12" customHeight="1" x14ac:dyDescent="0.35">
      <c r="B979" s="42"/>
      <c r="G979" s="43"/>
    </row>
    <row r="980" spans="2:7" ht="12" customHeight="1" x14ac:dyDescent="0.35">
      <c r="B980" s="42"/>
      <c r="G980" s="43"/>
    </row>
    <row r="981" spans="2:7" ht="12" customHeight="1" x14ac:dyDescent="0.35">
      <c r="B981" s="42"/>
      <c r="G981" s="43"/>
    </row>
    <row r="982" spans="2:7" ht="12" customHeight="1" x14ac:dyDescent="0.35">
      <c r="B982" s="42"/>
      <c r="G982" s="43"/>
    </row>
    <row r="983" spans="2:7" ht="12" customHeight="1" x14ac:dyDescent="0.35">
      <c r="B983" s="42"/>
      <c r="G983" s="43"/>
    </row>
    <row r="984" spans="2:7" ht="12" customHeight="1" x14ac:dyDescent="0.35">
      <c r="B984" s="42"/>
      <c r="G984" s="43"/>
    </row>
    <row r="985" spans="2:7" ht="12" customHeight="1" x14ac:dyDescent="0.35">
      <c r="B985" s="42"/>
      <c r="G985" s="43"/>
    </row>
    <row r="986" spans="2:7" ht="12" customHeight="1" x14ac:dyDescent="0.35">
      <c r="B986" s="42"/>
      <c r="G986" s="43"/>
    </row>
    <row r="987" spans="2:7" ht="12" customHeight="1" x14ac:dyDescent="0.35">
      <c r="B987" s="42"/>
      <c r="G987" s="43"/>
    </row>
    <row r="988" spans="2:7" ht="12" customHeight="1" x14ac:dyDescent="0.35">
      <c r="B988" s="42"/>
      <c r="G988" s="43"/>
    </row>
    <row r="989" spans="2:7" ht="12" customHeight="1" x14ac:dyDescent="0.35">
      <c r="B989" s="42"/>
      <c r="G989" s="43"/>
    </row>
    <row r="990" spans="2:7" ht="12" customHeight="1" x14ac:dyDescent="0.35">
      <c r="B990" s="42"/>
      <c r="G990" s="43"/>
    </row>
    <row r="991" spans="2:7" ht="12" customHeight="1" x14ac:dyDescent="0.35">
      <c r="B991" s="42"/>
      <c r="G991" s="43"/>
    </row>
    <row r="992" spans="2:7" ht="12" customHeight="1" x14ac:dyDescent="0.35">
      <c r="B992" s="42"/>
      <c r="G992" s="43"/>
    </row>
    <row r="993" spans="2:7" ht="12" customHeight="1" x14ac:dyDescent="0.35">
      <c r="B993" s="42"/>
      <c r="G993" s="43"/>
    </row>
    <row r="994" spans="2:7" ht="12" customHeight="1" x14ac:dyDescent="0.35">
      <c r="B994" s="42"/>
      <c r="G994" s="43"/>
    </row>
    <row r="995" spans="2:7" ht="12" customHeight="1" x14ac:dyDescent="0.35">
      <c r="B995" s="42"/>
      <c r="G995" s="43"/>
    </row>
    <row r="996" spans="2:7" ht="12" customHeight="1" x14ac:dyDescent="0.35">
      <c r="B996" s="42"/>
      <c r="G996" s="43"/>
    </row>
    <row r="997" spans="2:7" ht="12" customHeight="1" x14ac:dyDescent="0.35">
      <c r="B997" s="42"/>
      <c r="G997" s="43"/>
    </row>
    <row r="998" spans="2:7" ht="12" customHeight="1" x14ac:dyDescent="0.35">
      <c r="B998" s="42"/>
      <c r="G998" s="43"/>
    </row>
    <row r="999" spans="2:7" ht="12" customHeight="1" x14ac:dyDescent="0.35">
      <c r="B999" s="42"/>
      <c r="G999" s="43"/>
    </row>
    <row r="1000" spans="2:7" ht="12" customHeight="1" x14ac:dyDescent="0.35">
      <c r="B1000" s="42"/>
      <c r="G1000" s="43"/>
    </row>
    <row r="1001" spans="2:7" ht="12" customHeight="1" x14ac:dyDescent="0.35">
      <c r="B1001" s="42"/>
      <c r="G1001" s="43"/>
    </row>
    <row r="1002" spans="2:7" ht="12" customHeight="1" x14ac:dyDescent="0.35">
      <c r="B1002" s="42"/>
      <c r="G1002" s="43"/>
    </row>
    <row r="1003" spans="2:7" ht="12" customHeight="1" x14ac:dyDescent="0.35">
      <c r="B1003" s="42"/>
      <c r="G1003" s="43"/>
    </row>
    <row r="1004" spans="2:7" ht="12" customHeight="1" x14ac:dyDescent="0.35">
      <c r="B1004" s="42"/>
      <c r="G1004" s="43"/>
    </row>
    <row r="1005" spans="2:7" ht="12" customHeight="1" x14ac:dyDescent="0.35">
      <c r="B1005" s="42"/>
      <c r="G1005" s="43"/>
    </row>
    <row r="1006" spans="2:7" ht="12" customHeight="1" x14ac:dyDescent="0.35">
      <c r="B1006" s="42"/>
      <c r="G1006" s="43"/>
    </row>
    <row r="1007" spans="2:7" ht="12" customHeight="1" x14ac:dyDescent="0.35">
      <c r="B1007" s="42"/>
      <c r="G1007" s="43"/>
    </row>
    <row r="1008" spans="2:7" ht="12" customHeight="1" x14ac:dyDescent="0.35">
      <c r="B1008" s="42"/>
      <c r="G1008" s="43"/>
    </row>
    <row r="1009" spans="2:7" ht="12" customHeight="1" x14ac:dyDescent="0.35">
      <c r="B1009" s="42"/>
      <c r="G1009" s="43"/>
    </row>
    <row r="1010" spans="2:7" ht="12" customHeight="1" x14ac:dyDescent="0.35">
      <c r="B1010" s="42"/>
      <c r="G1010" s="43"/>
    </row>
    <row r="1011" spans="2:7" ht="12" customHeight="1" x14ac:dyDescent="0.35">
      <c r="B1011" s="42"/>
      <c r="G1011" s="43"/>
    </row>
    <row r="1012" spans="2:7" ht="12" customHeight="1" x14ac:dyDescent="0.35">
      <c r="B1012" s="42"/>
      <c r="G1012" s="43"/>
    </row>
    <row r="1013" spans="2:7" ht="12" customHeight="1" x14ac:dyDescent="0.35">
      <c r="B1013" s="42"/>
      <c r="G1013" s="43"/>
    </row>
    <row r="1014" spans="2:7" ht="12" customHeight="1" x14ac:dyDescent="0.35">
      <c r="B1014" s="42"/>
      <c r="G1014" s="43"/>
    </row>
    <row r="1015" spans="2:7" ht="12" customHeight="1" x14ac:dyDescent="0.35">
      <c r="B1015" s="42"/>
      <c r="G1015" s="43"/>
    </row>
    <row r="1016" spans="2:7" ht="12" customHeight="1" x14ac:dyDescent="0.35">
      <c r="B1016" s="42"/>
      <c r="G1016" s="43"/>
    </row>
    <row r="1017" spans="2:7" ht="12" customHeight="1" x14ac:dyDescent="0.35">
      <c r="B1017" s="42"/>
      <c r="G1017" s="43"/>
    </row>
    <row r="1018" spans="2:7" ht="12" customHeight="1" x14ac:dyDescent="0.35">
      <c r="B1018" s="42"/>
      <c r="G1018" s="43"/>
    </row>
    <row r="1019" spans="2:7" ht="12" customHeight="1" x14ac:dyDescent="0.35">
      <c r="B1019" s="42"/>
      <c r="G1019" s="43"/>
    </row>
    <row r="1020" spans="2:7" ht="12" customHeight="1" x14ac:dyDescent="0.35">
      <c r="B1020" s="42"/>
      <c r="G1020" s="43"/>
    </row>
    <row r="1021" spans="2:7" ht="12" customHeight="1" x14ac:dyDescent="0.35">
      <c r="B1021" s="42"/>
      <c r="G1021" s="43"/>
    </row>
    <row r="1022" spans="2:7" ht="12" customHeight="1" x14ac:dyDescent="0.35">
      <c r="B1022" s="42"/>
      <c r="G1022" s="43"/>
    </row>
    <row r="1023" spans="2:7" ht="12" customHeight="1" x14ac:dyDescent="0.35">
      <c r="B1023" s="42"/>
      <c r="G1023" s="43"/>
    </row>
    <row r="1024" spans="2:7" ht="12" customHeight="1" x14ac:dyDescent="0.35">
      <c r="B1024" s="42"/>
      <c r="G1024" s="43"/>
    </row>
    <row r="1025" spans="2:7" ht="12" customHeight="1" x14ac:dyDescent="0.35">
      <c r="B1025" s="42"/>
      <c r="G1025" s="43"/>
    </row>
    <row r="1026" spans="2:7" ht="12" customHeight="1" x14ac:dyDescent="0.35">
      <c r="B1026" s="42"/>
      <c r="G1026" s="43"/>
    </row>
    <row r="1027" spans="2:7" ht="12" customHeight="1" x14ac:dyDescent="0.35">
      <c r="B1027" s="42"/>
      <c r="G1027" s="43"/>
    </row>
    <row r="1028" spans="2:7" ht="12" customHeight="1" x14ac:dyDescent="0.35">
      <c r="B1028" s="42"/>
      <c r="G1028" s="43"/>
    </row>
    <row r="1029" spans="2:7" ht="12" customHeight="1" x14ac:dyDescent="0.35">
      <c r="B1029" s="42"/>
      <c r="G1029" s="43"/>
    </row>
    <row r="1030" spans="2:7" ht="12" customHeight="1" x14ac:dyDescent="0.35">
      <c r="B1030" s="42"/>
      <c r="G1030" s="43"/>
    </row>
    <row r="1031" spans="2:7" ht="12" customHeight="1" x14ac:dyDescent="0.35">
      <c r="B1031" s="42"/>
      <c r="G1031" s="43"/>
    </row>
    <row r="1032" spans="2:7" ht="12" customHeight="1" x14ac:dyDescent="0.35">
      <c r="B1032" s="42"/>
      <c r="G1032" s="43"/>
    </row>
    <row r="1033" spans="2:7" ht="12" customHeight="1" x14ac:dyDescent="0.35">
      <c r="B1033" s="42"/>
      <c r="G1033" s="43"/>
    </row>
    <row r="1034" spans="2:7" ht="12" customHeight="1" x14ac:dyDescent="0.35">
      <c r="B1034" s="42"/>
      <c r="G1034" s="43"/>
    </row>
    <row r="1035" spans="2:7" ht="12" customHeight="1" x14ac:dyDescent="0.35">
      <c r="B1035" s="42"/>
      <c r="G1035" s="43"/>
    </row>
    <row r="1036" spans="2:7" ht="12" customHeight="1" x14ac:dyDescent="0.35">
      <c r="B1036" s="42"/>
      <c r="G1036" s="43"/>
    </row>
    <row r="1037" spans="2:7" ht="12" customHeight="1" x14ac:dyDescent="0.35">
      <c r="B1037" s="42"/>
      <c r="G1037" s="43"/>
    </row>
    <row r="1038" spans="2:7" ht="12" customHeight="1" x14ac:dyDescent="0.35">
      <c r="B1038" s="42"/>
      <c r="G1038" s="43"/>
    </row>
    <row r="1039" spans="2:7" ht="12" customHeight="1" x14ac:dyDescent="0.35">
      <c r="B1039" s="42"/>
      <c r="G1039" s="43"/>
    </row>
    <row r="1040" spans="2:7" ht="12" customHeight="1" x14ac:dyDescent="0.35">
      <c r="B1040" s="42"/>
      <c r="G1040" s="43"/>
    </row>
    <row r="1041" spans="2:7" ht="12" customHeight="1" x14ac:dyDescent="0.35">
      <c r="B1041" s="42"/>
      <c r="G1041" s="43"/>
    </row>
    <row r="1042" spans="2:7" ht="12" customHeight="1" x14ac:dyDescent="0.35">
      <c r="B1042" s="42"/>
      <c r="G1042" s="43"/>
    </row>
    <row r="1043" spans="2:7" ht="12" customHeight="1" x14ac:dyDescent="0.35">
      <c r="B1043" s="42"/>
      <c r="G1043" s="43"/>
    </row>
    <row r="1044" spans="2:7" ht="12" customHeight="1" x14ac:dyDescent="0.35">
      <c r="B1044" s="42"/>
      <c r="G1044" s="43"/>
    </row>
    <row r="1045" spans="2:7" ht="12" customHeight="1" x14ac:dyDescent="0.35">
      <c r="B1045" s="42"/>
      <c r="G1045" s="43"/>
    </row>
    <row r="1046" spans="2:7" ht="12" customHeight="1" x14ac:dyDescent="0.35">
      <c r="B1046" s="42"/>
      <c r="G1046" s="43"/>
    </row>
    <row r="1047" spans="2:7" ht="12" customHeight="1" x14ac:dyDescent="0.35">
      <c r="B1047" s="42"/>
      <c r="G1047" s="43"/>
    </row>
    <row r="1048" spans="2:7" ht="12" customHeight="1" x14ac:dyDescent="0.35">
      <c r="B1048" s="42"/>
      <c r="G1048" s="43"/>
    </row>
    <row r="1049" spans="2:7" ht="12" customHeight="1" x14ac:dyDescent="0.35">
      <c r="B1049" s="42"/>
      <c r="G1049" s="43"/>
    </row>
    <row r="1050" spans="2:7" ht="12" customHeight="1" x14ac:dyDescent="0.35">
      <c r="B1050" s="42"/>
      <c r="G1050" s="43"/>
    </row>
    <row r="1051" spans="2:7" ht="12" customHeight="1" x14ac:dyDescent="0.35">
      <c r="B1051" s="42"/>
      <c r="G1051" s="43"/>
    </row>
    <row r="1052" spans="2:7" ht="12" customHeight="1" x14ac:dyDescent="0.35">
      <c r="B1052" s="42"/>
      <c r="G1052" s="43"/>
    </row>
    <row r="1053" spans="2:7" ht="12" customHeight="1" x14ac:dyDescent="0.35">
      <c r="B1053" s="42"/>
      <c r="G1053" s="43"/>
    </row>
    <row r="1054" spans="2:7" ht="12" customHeight="1" x14ac:dyDescent="0.35">
      <c r="B1054" s="42"/>
      <c r="G1054" s="43"/>
    </row>
    <row r="1055" spans="2:7" ht="12" customHeight="1" x14ac:dyDescent="0.35">
      <c r="B1055" s="42"/>
      <c r="G1055" s="43"/>
    </row>
    <row r="1056" spans="2:7" ht="12" customHeight="1" x14ac:dyDescent="0.35">
      <c r="B1056" s="42"/>
      <c r="G1056" s="43"/>
    </row>
    <row r="1057" spans="2:7" ht="12" customHeight="1" x14ac:dyDescent="0.35">
      <c r="B1057" s="42"/>
      <c r="G1057" s="43"/>
    </row>
    <row r="1058" spans="2:7" ht="12" customHeight="1" x14ac:dyDescent="0.35">
      <c r="B1058" s="42"/>
      <c r="G1058" s="43"/>
    </row>
    <row r="1059" spans="2:7" ht="12" customHeight="1" x14ac:dyDescent="0.35">
      <c r="B1059" s="42"/>
      <c r="G1059" s="43"/>
    </row>
    <row r="1060" spans="2:7" ht="12" customHeight="1" x14ac:dyDescent="0.35">
      <c r="B1060" s="42"/>
      <c r="G1060" s="43"/>
    </row>
    <row r="1061" spans="2:7" ht="12" customHeight="1" x14ac:dyDescent="0.35">
      <c r="B1061" s="42"/>
      <c r="G1061" s="43"/>
    </row>
    <row r="1062" spans="2:7" ht="12" customHeight="1" x14ac:dyDescent="0.35">
      <c r="B1062" s="42"/>
      <c r="G1062" s="43"/>
    </row>
    <row r="1063" spans="2:7" ht="12" customHeight="1" x14ac:dyDescent="0.35">
      <c r="B1063" s="42"/>
      <c r="G1063" s="43"/>
    </row>
    <row r="1064" spans="2:7" ht="12" customHeight="1" x14ac:dyDescent="0.35">
      <c r="B1064" s="42"/>
      <c r="G1064" s="43"/>
    </row>
    <row r="1065" spans="2:7" ht="12" customHeight="1" x14ac:dyDescent="0.35">
      <c r="B1065" s="42"/>
      <c r="G1065" s="43"/>
    </row>
    <row r="1066" spans="2:7" ht="12" customHeight="1" x14ac:dyDescent="0.35">
      <c r="B1066" s="42"/>
      <c r="G1066" s="43"/>
    </row>
    <row r="1067" spans="2:7" ht="12" customHeight="1" x14ac:dyDescent="0.35">
      <c r="B1067" s="42"/>
      <c r="G1067" s="43"/>
    </row>
    <row r="1068" spans="2:7" ht="12" customHeight="1" x14ac:dyDescent="0.35">
      <c r="B1068" s="42"/>
      <c r="G1068" s="43"/>
    </row>
    <row r="1069" spans="2:7" ht="12" customHeight="1" x14ac:dyDescent="0.35">
      <c r="B1069" s="42"/>
      <c r="G1069" s="43"/>
    </row>
    <row r="1070" spans="2:7" ht="12" customHeight="1" x14ac:dyDescent="0.35">
      <c r="B1070" s="42"/>
      <c r="G1070" s="43"/>
    </row>
    <row r="1071" spans="2:7" ht="12" customHeight="1" x14ac:dyDescent="0.35">
      <c r="B1071" s="42"/>
      <c r="G1071" s="43"/>
    </row>
    <row r="1072" spans="2:7" ht="12" customHeight="1" x14ac:dyDescent="0.35">
      <c r="B1072" s="42"/>
      <c r="G1072" s="43"/>
    </row>
    <row r="1073" spans="2:7" ht="12" customHeight="1" x14ac:dyDescent="0.35">
      <c r="B1073" s="42"/>
      <c r="G1073" s="43"/>
    </row>
    <row r="1074" spans="2:7" ht="12" customHeight="1" x14ac:dyDescent="0.35">
      <c r="B1074" s="42"/>
      <c r="G1074" s="43"/>
    </row>
    <row r="1075" spans="2:7" ht="12" customHeight="1" x14ac:dyDescent="0.35">
      <c r="B1075" s="42"/>
      <c r="G1075" s="43"/>
    </row>
    <row r="1076" spans="2:7" ht="12" customHeight="1" x14ac:dyDescent="0.35">
      <c r="B1076" s="42"/>
      <c r="G1076" s="43"/>
    </row>
    <row r="1077" spans="2:7" ht="12" customHeight="1" x14ac:dyDescent="0.35">
      <c r="B1077" s="42"/>
      <c r="G1077" s="43"/>
    </row>
    <row r="1078" spans="2:7" ht="12" customHeight="1" x14ac:dyDescent="0.35">
      <c r="B1078" s="42"/>
      <c r="G1078" s="43"/>
    </row>
    <row r="1079" spans="2:7" ht="12" customHeight="1" x14ac:dyDescent="0.35">
      <c r="B1079" s="42"/>
      <c r="G1079" s="43"/>
    </row>
    <row r="1080" spans="2:7" ht="12" customHeight="1" x14ac:dyDescent="0.35">
      <c r="B1080" s="42"/>
      <c r="G1080" s="43"/>
    </row>
    <row r="1081" spans="2:7" ht="12" customHeight="1" x14ac:dyDescent="0.35">
      <c r="B1081" s="42"/>
      <c r="G1081" s="43"/>
    </row>
    <row r="1082" spans="2:7" ht="12" customHeight="1" x14ac:dyDescent="0.35">
      <c r="B1082" s="42"/>
      <c r="G1082" s="43"/>
    </row>
    <row r="1083" spans="2:7" ht="12" customHeight="1" x14ac:dyDescent="0.35">
      <c r="B1083" s="42"/>
      <c r="G1083" s="43"/>
    </row>
    <row r="1084" spans="2:7" ht="12" customHeight="1" x14ac:dyDescent="0.35">
      <c r="B1084" s="42"/>
      <c r="G1084" s="43"/>
    </row>
    <row r="1085" spans="2:7" ht="12" customHeight="1" x14ac:dyDescent="0.35">
      <c r="B1085" s="42"/>
      <c r="G1085" s="43"/>
    </row>
    <row r="1086" spans="2:7" ht="12" customHeight="1" x14ac:dyDescent="0.35">
      <c r="B1086" s="42"/>
      <c r="G1086" s="43"/>
    </row>
    <row r="1087" spans="2:7" ht="12" customHeight="1" x14ac:dyDescent="0.35">
      <c r="B1087" s="42"/>
      <c r="G1087" s="43"/>
    </row>
    <row r="1088" spans="2:7" ht="12" customHeight="1" x14ac:dyDescent="0.35">
      <c r="B1088" s="42"/>
      <c r="G1088" s="43"/>
    </row>
    <row r="1089" spans="2:7" ht="12" customHeight="1" x14ac:dyDescent="0.35">
      <c r="B1089" s="42"/>
      <c r="G1089" s="43"/>
    </row>
    <row r="1090" spans="2:7" ht="12" customHeight="1" x14ac:dyDescent="0.35">
      <c r="B1090" s="42"/>
      <c r="G1090" s="43"/>
    </row>
    <row r="1091" spans="2:7" ht="12" customHeight="1" x14ac:dyDescent="0.35">
      <c r="B1091" s="42"/>
      <c r="G1091" s="43"/>
    </row>
    <row r="1092" spans="2:7" ht="12" customHeight="1" x14ac:dyDescent="0.35">
      <c r="B1092" s="42"/>
      <c r="G1092" s="43"/>
    </row>
    <row r="1093" spans="2:7" ht="12" customHeight="1" x14ac:dyDescent="0.35">
      <c r="B1093" s="42"/>
      <c r="G1093" s="43"/>
    </row>
    <row r="1094" spans="2:7" ht="12" customHeight="1" x14ac:dyDescent="0.35">
      <c r="B1094" s="42"/>
      <c r="G1094" s="43"/>
    </row>
    <row r="1095" spans="2:7" ht="12" customHeight="1" x14ac:dyDescent="0.35">
      <c r="B1095" s="42"/>
      <c r="G1095" s="43"/>
    </row>
    <row r="1096" spans="2:7" ht="12" customHeight="1" x14ac:dyDescent="0.35">
      <c r="B1096" s="42"/>
      <c r="G1096" s="43"/>
    </row>
    <row r="1097" spans="2:7" ht="12" customHeight="1" x14ac:dyDescent="0.35">
      <c r="B1097" s="42"/>
      <c r="G1097" s="43"/>
    </row>
    <row r="1098" spans="2:7" ht="12" customHeight="1" x14ac:dyDescent="0.35">
      <c r="B1098" s="42"/>
      <c r="G1098" s="43"/>
    </row>
    <row r="1099" spans="2:7" ht="12" customHeight="1" x14ac:dyDescent="0.35">
      <c r="B1099" s="42"/>
      <c r="G1099" s="43"/>
    </row>
    <row r="1100" spans="2:7" ht="12" customHeight="1" x14ac:dyDescent="0.35">
      <c r="B1100" s="42"/>
      <c r="G1100" s="43"/>
    </row>
    <row r="1101" spans="2:7" ht="12" customHeight="1" x14ac:dyDescent="0.35">
      <c r="B1101" s="42"/>
      <c r="G1101" s="43"/>
    </row>
    <row r="1102" spans="2:7" ht="12" customHeight="1" x14ac:dyDescent="0.35">
      <c r="B1102" s="42"/>
      <c r="G1102" s="43"/>
    </row>
    <row r="1103" spans="2:7" ht="12" customHeight="1" x14ac:dyDescent="0.35">
      <c r="B1103" s="42"/>
      <c r="G1103" s="43"/>
    </row>
    <row r="1104" spans="2:7" ht="12" customHeight="1" x14ac:dyDescent="0.35">
      <c r="B1104" s="42"/>
      <c r="G1104" s="43"/>
    </row>
    <row r="1105" spans="2:7" ht="12" customHeight="1" x14ac:dyDescent="0.35">
      <c r="B1105" s="42"/>
      <c r="G1105" s="43"/>
    </row>
    <row r="1106" spans="2:7" ht="12" customHeight="1" x14ac:dyDescent="0.35">
      <c r="B1106" s="42"/>
      <c r="G1106" s="43"/>
    </row>
    <row r="1107" spans="2:7" ht="12" customHeight="1" x14ac:dyDescent="0.35">
      <c r="B1107" s="42"/>
      <c r="G1107" s="43"/>
    </row>
    <row r="1108" spans="2:7" ht="12" customHeight="1" x14ac:dyDescent="0.35">
      <c r="B1108" s="42"/>
      <c r="G1108" s="43"/>
    </row>
    <row r="1109" spans="2:7" ht="12" customHeight="1" x14ac:dyDescent="0.35">
      <c r="B1109" s="42"/>
      <c r="G1109" s="43"/>
    </row>
    <row r="1110" spans="2:7" ht="12" customHeight="1" x14ac:dyDescent="0.35">
      <c r="B1110" s="42"/>
      <c r="G1110" s="43"/>
    </row>
    <row r="1111" spans="2:7" ht="12" customHeight="1" x14ac:dyDescent="0.35">
      <c r="B1111" s="42"/>
      <c r="G1111" s="43"/>
    </row>
    <row r="1112" spans="2:7" ht="12" customHeight="1" x14ac:dyDescent="0.35">
      <c r="B1112" s="42"/>
      <c r="G1112" s="43"/>
    </row>
    <row r="1113" spans="2:7" ht="12" customHeight="1" x14ac:dyDescent="0.35">
      <c r="B1113" s="42"/>
      <c r="G1113" s="43"/>
    </row>
    <row r="1114" spans="2:7" ht="12" customHeight="1" x14ac:dyDescent="0.35">
      <c r="B1114" s="42"/>
      <c r="G1114" s="43"/>
    </row>
    <row r="1115" spans="2:7" ht="12" customHeight="1" x14ac:dyDescent="0.35">
      <c r="B1115" s="42"/>
      <c r="G1115" s="43"/>
    </row>
    <row r="1116" spans="2:7" ht="12" customHeight="1" x14ac:dyDescent="0.35">
      <c r="B1116" s="42"/>
      <c r="G1116" s="43"/>
    </row>
    <row r="1117" spans="2:7" ht="12" customHeight="1" x14ac:dyDescent="0.35">
      <c r="B1117" s="42"/>
      <c r="G1117" s="43"/>
    </row>
    <row r="1118" spans="2:7" ht="12" customHeight="1" x14ac:dyDescent="0.35">
      <c r="B1118" s="42"/>
      <c r="G1118" s="43"/>
    </row>
    <row r="1119" spans="2:7" ht="12" customHeight="1" x14ac:dyDescent="0.35">
      <c r="B1119" s="42"/>
      <c r="G1119" s="43"/>
    </row>
    <row r="1120" spans="2:7" ht="12" customHeight="1" x14ac:dyDescent="0.35">
      <c r="B1120" s="42"/>
      <c r="G1120" s="43"/>
    </row>
    <row r="1121" spans="2:7" ht="12" customHeight="1" x14ac:dyDescent="0.35">
      <c r="B1121" s="42"/>
      <c r="G1121" s="43"/>
    </row>
    <row r="1122" spans="2:7" ht="12" customHeight="1" x14ac:dyDescent="0.35">
      <c r="B1122" s="42"/>
      <c r="G1122" s="43"/>
    </row>
    <row r="1123" spans="2:7" ht="12" customHeight="1" x14ac:dyDescent="0.35">
      <c r="B1123" s="42"/>
      <c r="G1123" s="43"/>
    </row>
    <row r="1124" spans="2:7" ht="12" customHeight="1" x14ac:dyDescent="0.35">
      <c r="B1124" s="42"/>
      <c r="G1124" s="43"/>
    </row>
    <row r="1125" spans="2:7" ht="12" customHeight="1" x14ac:dyDescent="0.35">
      <c r="B1125" s="42"/>
      <c r="G1125" s="43"/>
    </row>
    <row r="1126" spans="2:7" ht="12" customHeight="1" x14ac:dyDescent="0.35">
      <c r="B1126" s="42"/>
      <c r="G1126" s="43"/>
    </row>
    <row r="1127" spans="2:7" ht="12" customHeight="1" x14ac:dyDescent="0.35">
      <c r="B1127" s="42"/>
      <c r="G1127" s="43"/>
    </row>
    <row r="1128" spans="2:7" ht="12" customHeight="1" x14ac:dyDescent="0.35">
      <c r="B1128" s="42"/>
      <c r="G1128" s="43"/>
    </row>
    <row r="1129" spans="2:7" ht="12" customHeight="1" x14ac:dyDescent="0.35">
      <c r="B1129" s="42"/>
      <c r="G1129" s="43"/>
    </row>
    <row r="1130" spans="2:7" ht="12" customHeight="1" x14ac:dyDescent="0.35">
      <c r="B1130" s="42"/>
      <c r="G1130" s="43"/>
    </row>
    <row r="1131" spans="2:7" ht="12" customHeight="1" x14ac:dyDescent="0.35">
      <c r="B1131" s="42"/>
      <c r="G1131" s="43"/>
    </row>
    <row r="1132" spans="2:7" ht="12" customHeight="1" x14ac:dyDescent="0.35">
      <c r="B1132" s="42"/>
      <c r="G1132" s="43"/>
    </row>
    <row r="1133" spans="2:7" ht="12" customHeight="1" x14ac:dyDescent="0.35">
      <c r="B1133" s="42"/>
      <c r="G1133" s="43"/>
    </row>
    <row r="1134" spans="2:7" ht="12" customHeight="1" x14ac:dyDescent="0.35">
      <c r="B1134" s="42"/>
      <c r="G1134" s="43"/>
    </row>
    <row r="1135" spans="2:7" ht="12" customHeight="1" x14ac:dyDescent="0.35">
      <c r="B1135" s="42"/>
      <c r="G1135" s="43"/>
    </row>
    <row r="1136" spans="2:7" ht="12" customHeight="1" x14ac:dyDescent="0.35">
      <c r="B1136" s="42"/>
      <c r="G1136" s="43"/>
    </row>
    <row r="1137" spans="2:7" ht="12" customHeight="1" x14ac:dyDescent="0.35">
      <c r="B1137" s="42"/>
      <c r="G1137" s="43"/>
    </row>
    <row r="1138" spans="2:7" ht="12" customHeight="1" x14ac:dyDescent="0.35">
      <c r="B1138" s="42"/>
      <c r="G1138" s="43"/>
    </row>
    <row r="1139" spans="2:7" ht="12" customHeight="1" x14ac:dyDescent="0.35">
      <c r="B1139" s="42"/>
      <c r="G1139" s="43"/>
    </row>
    <row r="1140" spans="2:7" ht="12" customHeight="1" x14ac:dyDescent="0.35">
      <c r="B1140" s="42"/>
      <c r="G1140" s="43"/>
    </row>
    <row r="1141" spans="2:7" ht="12" customHeight="1" x14ac:dyDescent="0.35">
      <c r="B1141" s="42"/>
      <c r="G1141" s="43"/>
    </row>
    <row r="1142" spans="2:7" ht="12" customHeight="1" x14ac:dyDescent="0.35">
      <c r="B1142" s="42"/>
      <c r="G1142" s="43"/>
    </row>
    <row r="1143" spans="2:7" ht="12" customHeight="1" x14ac:dyDescent="0.35">
      <c r="B1143" s="42"/>
      <c r="G1143" s="43"/>
    </row>
    <row r="1144" spans="2:7" ht="12" customHeight="1" x14ac:dyDescent="0.35">
      <c r="B1144" s="42"/>
      <c r="G1144" s="43"/>
    </row>
    <row r="1145" spans="2:7" ht="12" customHeight="1" x14ac:dyDescent="0.35">
      <c r="B1145" s="42"/>
      <c r="G1145" s="43"/>
    </row>
    <row r="1146" spans="2:7" ht="12" customHeight="1" x14ac:dyDescent="0.35">
      <c r="B1146" s="42"/>
      <c r="G1146" s="43"/>
    </row>
    <row r="1147" spans="2:7" ht="12" customHeight="1" x14ac:dyDescent="0.35">
      <c r="B1147" s="42"/>
      <c r="G1147" s="43"/>
    </row>
    <row r="1148" spans="2:7" ht="12" customHeight="1" x14ac:dyDescent="0.35">
      <c r="B1148" s="42"/>
      <c r="G1148" s="43"/>
    </row>
    <row r="1149" spans="2:7" ht="12" customHeight="1" x14ac:dyDescent="0.35">
      <c r="B1149" s="42"/>
      <c r="G1149" s="43"/>
    </row>
    <row r="1150" spans="2:7" ht="12" customHeight="1" x14ac:dyDescent="0.35">
      <c r="B1150" s="42"/>
      <c r="G1150" s="43"/>
    </row>
    <row r="1151" spans="2:7" ht="12" customHeight="1" x14ac:dyDescent="0.35">
      <c r="B1151" s="42"/>
      <c r="G1151" s="43"/>
    </row>
    <row r="1152" spans="2:7" ht="12" customHeight="1" x14ac:dyDescent="0.35">
      <c r="B1152" s="42"/>
      <c r="G1152" s="43"/>
    </row>
    <row r="1153" spans="2:7" ht="12" customHeight="1" x14ac:dyDescent="0.35">
      <c r="B1153" s="42"/>
      <c r="G1153" s="43"/>
    </row>
    <row r="1154" spans="2:7" ht="12" customHeight="1" x14ac:dyDescent="0.35">
      <c r="B1154" s="42"/>
      <c r="G1154" s="43"/>
    </row>
    <row r="1155" spans="2:7" ht="12" customHeight="1" x14ac:dyDescent="0.35">
      <c r="B1155" s="42"/>
      <c r="G1155" s="43"/>
    </row>
    <row r="1156" spans="2:7" ht="12" customHeight="1" x14ac:dyDescent="0.35">
      <c r="B1156" s="42"/>
      <c r="G1156" s="43"/>
    </row>
    <row r="1157" spans="2:7" ht="12" customHeight="1" x14ac:dyDescent="0.35">
      <c r="B1157" s="42"/>
      <c r="G1157" s="43"/>
    </row>
    <row r="1158" spans="2:7" ht="12" customHeight="1" x14ac:dyDescent="0.35">
      <c r="B1158" s="42"/>
      <c r="G1158" s="43"/>
    </row>
    <row r="1159" spans="2:7" ht="12" customHeight="1" x14ac:dyDescent="0.35">
      <c r="B1159" s="42"/>
      <c r="G1159" s="43"/>
    </row>
    <row r="1160" spans="2:7" ht="12" customHeight="1" x14ac:dyDescent="0.35">
      <c r="B1160" s="42"/>
      <c r="G1160" s="43"/>
    </row>
    <row r="1161" spans="2:7" ht="12" customHeight="1" x14ac:dyDescent="0.35">
      <c r="B1161" s="42"/>
      <c r="G1161" s="43"/>
    </row>
    <row r="1162" spans="2:7" ht="12" customHeight="1" x14ac:dyDescent="0.35">
      <c r="B1162" s="42"/>
      <c r="G1162" s="43"/>
    </row>
    <row r="1163" spans="2:7" ht="12" customHeight="1" x14ac:dyDescent="0.35">
      <c r="B1163" s="42"/>
      <c r="G1163" s="43"/>
    </row>
    <row r="1164" spans="2:7" ht="12" customHeight="1" x14ac:dyDescent="0.35">
      <c r="B1164" s="42"/>
      <c r="G1164" s="43"/>
    </row>
    <row r="1165" spans="2:7" ht="12" customHeight="1" x14ac:dyDescent="0.35">
      <c r="B1165" s="42"/>
      <c r="G1165" s="43"/>
    </row>
    <row r="1166" spans="2:7" ht="12" customHeight="1" x14ac:dyDescent="0.35">
      <c r="B1166" s="42"/>
      <c r="G1166" s="43"/>
    </row>
    <row r="1167" spans="2:7" ht="12" customHeight="1" x14ac:dyDescent="0.35">
      <c r="B1167" s="42"/>
      <c r="G1167" s="43"/>
    </row>
    <row r="1168" spans="2:7" ht="12" customHeight="1" x14ac:dyDescent="0.35">
      <c r="B1168" s="42"/>
      <c r="G1168" s="43"/>
    </row>
    <row r="1169" spans="2:7" ht="12" customHeight="1" x14ac:dyDescent="0.35">
      <c r="B1169" s="42"/>
      <c r="G1169" s="43"/>
    </row>
    <row r="1170" spans="2:7" ht="12" customHeight="1" x14ac:dyDescent="0.35">
      <c r="B1170" s="42"/>
      <c r="G1170" s="43"/>
    </row>
    <row r="1171" spans="2:7" ht="12" customHeight="1" x14ac:dyDescent="0.35">
      <c r="B1171" s="42"/>
      <c r="G1171" s="43"/>
    </row>
    <row r="1172" spans="2:7" ht="12" customHeight="1" x14ac:dyDescent="0.35">
      <c r="B1172" s="42"/>
      <c r="G1172" s="43"/>
    </row>
    <row r="1173" spans="2:7" ht="12" customHeight="1" x14ac:dyDescent="0.35">
      <c r="B1173" s="42"/>
      <c r="G1173" s="43"/>
    </row>
    <row r="1174" spans="2:7" ht="12" customHeight="1" x14ac:dyDescent="0.35">
      <c r="B1174" s="42"/>
      <c r="G1174" s="43"/>
    </row>
    <row r="1175" spans="2:7" ht="12" customHeight="1" x14ac:dyDescent="0.35">
      <c r="B1175" s="42"/>
      <c r="G1175" s="43"/>
    </row>
    <row r="1176" spans="2:7" ht="12" customHeight="1" x14ac:dyDescent="0.35">
      <c r="B1176" s="42"/>
      <c r="G1176" s="43"/>
    </row>
    <row r="1177" spans="2:7" ht="12" customHeight="1" x14ac:dyDescent="0.35">
      <c r="B1177" s="42"/>
      <c r="G1177" s="43"/>
    </row>
    <row r="1178" spans="2:7" ht="12" customHeight="1" x14ac:dyDescent="0.35">
      <c r="B1178" s="42"/>
      <c r="G1178" s="43"/>
    </row>
    <row r="1179" spans="2:7" ht="12" customHeight="1" x14ac:dyDescent="0.35">
      <c r="B1179" s="42"/>
      <c r="G1179" s="43"/>
    </row>
    <row r="1180" spans="2:7" ht="12" customHeight="1" x14ac:dyDescent="0.35">
      <c r="B1180" s="42"/>
      <c r="G1180" s="43"/>
    </row>
    <row r="1181" spans="2:7" ht="12" customHeight="1" x14ac:dyDescent="0.35">
      <c r="B1181" s="42"/>
      <c r="G1181" s="43"/>
    </row>
    <row r="1182" spans="2:7" ht="12" customHeight="1" x14ac:dyDescent="0.35">
      <c r="B1182" s="42"/>
      <c r="G1182" s="43"/>
    </row>
    <row r="1183" spans="2:7" ht="12" customHeight="1" x14ac:dyDescent="0.35">
      <c r="B1183" s="42"/>
      <c r="G1183" s="43"/>
    </row>
    <row r="1184" spans="2:7" ht="12" customHeight="1" x14ac:dyDescent="0.35">
      <c r="B1184" s="42"/>
      <c r="G1184" s="43"/>
    </row>
    <row r="1185" spans="2:7" ht="12" customHeight="1" x14ac:dyDescent="0.35">
      <c r="B1185" s="42"/>
      <c r="G1185" s="43"/>
    </row>
    <row r="1186" spans="2:7" ht="12" customHeight="1" x14ac:dyDescent="0.35">
      <c r="B1186" s="42"/>
      <c r="G1186" s="43"/>
    </row>
    <row r="1187" spans="2:7" ht="12" customHeight="1" x14ac:dyDescent="0.35">
      <c r="B1187" s="42"/>
      <c r="G1187" s="43"/>
    </row>
    <row r="1188" spans="2:7" ht="12" customHeight="1" x14ac:dyDescent="0.35">
      <c r="B1188" s="42"/>
      <c r="G1188" s="43"/>
    </row>
    <row r="1189" spans="2:7" ht="12" customHeight="1" x14ac:dyDescent="0.35">
      <c r="B1189" s="42"/>
      <c r="G1189" s="43"/>
    </row>
    <row r="1190" spans="2:7" ht="12" customHeight="1" x14ac:dyDescent="0.35">
      <c r="B1190" s="42"/>
      <c r="G1190" s="43"/>
    </row>
    <row r="1191" spans="2:7" ht="12" customHeight="1" x14ac:dyDescent="0.35">
      <c r="B1191" s="42"/>
      <c r="G1191" s="43"/>
    </row>
    <row r="1192" spans="2:7" ht="12" customHeight="1" x14ac:dyDescent="0.35">
      <c r="B1192" s="42"/>
      <c r="G1192" s="43"/>
    </row>
    <row r="1193" spans="2:7" ht="12" customHeight="1" x14ac:dyDescent="0.35">
      <c r="B1193" s="42"/>
      <c r="G1193" s="43"/>
    </row>
    <row r="1194" spans="2:7" ht="12" customHeight="1" x14ac:dyDescent="0.35">
      <c r="B1194" s="42"/>
      <c r="G1194" s="43"/>
    </row>
    <row r="1195" spans="2:7" ht="12" customHeight="1" x14ac:dyDescent="0.35">
      <c r="B1195" s="42"/>
      <c r="G1195" s="43"/>
    </row>
    <row r="1196" spans="2:7" ht="12" customHeight="1" x14ac:dyDescent="0.35">
      <c r="B1196" s="42"/>
      <c r="G1196" s="43"/>
    </row>
    <row r="1197" spans="2:7" ht="12" customHeight="1" x14ac:dyDescent="0.35">
      <c r="B1197" s="42"/>
      <c r="G1197" s="43"/>
    </row>
    <row r="1198" spans="2:7" ht="12" customHeight="1" x14ac:dyDescent="0.35">
      <c r="B1198" s="42"/>
      <c r="G1198" s="43"/>
    </row>
    <row r="1199" spans="2:7" ht="12" customHeight="1" x14ac:dyDescent="0.35">
      <c r="B1199" s="42"/>
      <c r="G1199" s="43"/>
    </row>
    <row r="1200" spans="2:7" ht="12" customHeight="1" x14ac:dyDescent="0.35">
      <c r="B1200" s="42"/>
      <c r="G1200" s="43"/>
    </row>
    <row r="1201" spans="2:7" ht="12" customHeight="1" x14ac:dyDescent="0.35">
      <c r="B1201" s="42"/>
      <c r="G1201" s="43"/>
    </row>
    <row r="1202" spans="2:7" ht="12" customHeight="1" x14ac:dyDescent="0.35">
      <c r="B1202" s="42"/>
      <c r="G1202" s="43"/>
    </row>
    <row r="1203" spans="2:7" ht="12" customHeight="1" x14ac:dyDescent="0.35">
      <c r="B1203" s="42"/>
      <c r="G1203" s="43"/>
    </row>
    <row r="1204" spans="2:7" ht="12" customHeight="1" x14ac:dyDescent="0.35">
      <c r="B1204" s="42"/>
      <c r="G1204" s="43"/>
    </row>
    <row r="1205" spans="2:7" ht="12" customHeight="1" x14ac:dyDescent="0.35">
      <c r="B1205" s="42"/>
      <c r="G1205" s="43"/>
    </row>
    <row r="1206" spans="2:7" ht="12" customHeight="1" x14ac:dyDescent="0.35">
      <c r="B1206" s="42"/>
      <c r="G1206" s="43"/>
    </row>
    <row r="1207" spans="2:7" ht="12" customHeight="1" x14ac:dyDescent="0.35">
      <c r="B1207" s="42"/>
      <c r="G1207" s="43"/>
    </row>
    <row r="1208" spans="2:7" ht="12" customHeight="1" x14ac:dyDescent="0.35">
      <c r="B1208" s="42"/>
      <c r="G1208" s="43"/>
    </row>
    <row r="1209" spans="2:7" ht="12" customHeight="1" x14ac:dyDescent="0.35">
      <c r="B1209" s="42"/>
      <c r="G1209" s="43"/>
    </row>
    <row r="1210" spans="2:7" ht="12" customHeight="1" x14ac:dyDescent="0.35">
      <c r="B1210" s="42"/>
      <c r="G1210" s="43"/>
    </row>
    <row r="1211" spans="2:7" ht="12" customHeight="1" x14ac:dyDescent="0.35">
      <c r="B1211" s="42"/>
      <c r="G1211" s="43"/>
    </row>
    <row r="1212" spans="2:7" ht="12" customHeight="1" x14ac:dyDescent="0.35">
      <c r="B1212" s="42"/>
      <c r="G1212" s="43"/>
    </row>
    <row r="1213" spans="2:7" ht="12" customHeight="1" x14ac:dyDescent="0.35">
      <c r="B1213" s="42"/>
      <c r="G1213" s="43"/>
    </row>
    <row r="1214" spans="2:7" ht="12" customHeight="1" x14ac:dyDescent="0.35">
      <c r="B1214" s="42"/>
      <c r="G1214" s="43"/>
    </row>
    <row r="1215" spans="2:7" ht="12" customHeight="1" x14ac:dyDescent="0.35">
      <c r="B1215" s="42"/>
      <c r="G1215" s="43"/>
    </row>
    <row r="1216" spans="2:7" ht="12" customHeight="1" x14ac:dyDescent="0.35">
      <c r="B1216" s="42"/>
      <c r="G1216" s="43"/>
    </row>
    <row r="1217" spans="2:7" ht="12" customHeight="1" x14ac:dyDescent="0.35">
      <c r="B1217" s="42"/>
      <c r="G1217" s="43"/>
    </row>
    <row r="1218" spans="2:7" ht="12" customHeight="1" x14ac:dyDescent="0.35">
      <c r="B1218" s="42"/>
      <c r="G1218" s="43"/>
    </row>
    <row r="1219" spans="2:7" ht="12" customHeight="1" x14ac:dyDescent="0.35">
      <c r="B1219" s="42"/>
      <c r="G1219" s="43"/>
    </row>
    <row r="1220" spans="2:7" ht="12" customHeight="1" x14ac:dyDescent="0.35">
      <c r="B1220" s="42"/>
      <c r="G1220" s="43"/>
    </row>
    <row r="1221" spans="2:7" ht="12" customHeight="1" x14ac:dyDescent="0.35">
      <c r="B1221" s="42"/>
      <c r="G1221" s="43"/>
    </row>
    <row r="1222" spans="2:7" ht="12" customHeight="1" x14ac:dyDescent="0.35">
      <c r="B1222" s="42"/>
      <c r="G1222" s="43"/>
    </row>
    <row r="1223" spans="2:7" ht="12" customHeight="1" x14ac:dyDescent="0.35">
      <c r="B1223" s="42"/>
      <c r="G1223" s="43"/>
    </row>
    <row r="1224" spans="2:7" ht="12" customHeight="1" x14ac:dyDescent="0.35">
      <c r="B1224" s="42"/>
      <c r="G1224" s="43"/>
    </row>
    <row r="1225" spans="2:7" ht="12" customHeight="1" x14ac:dyDescent="0.35">
      <c r="B1225" s="42"/>
      <c r="G1225" s="43"/>
    </row>
    <row r="1226" spans="2:7" ht="12" customHeight="1" x14ac:dyDescent="0.35">
      <c r="B1226" s="42"/>
      <c r="G1226" s="43"/>
    </row>
    <row r="1227" spans="2:7" ht="12" customHeight="1" x14ac:dyDescent="0.35">
      <c r="B1227" s="42"/>
      <c r="G1227" s="43"/>
    </row>
    <row r="1228" spans="2:7" ht="12" customHeight="1" x14ac:dyDescent="0.35">
      <c r="B1228" s="42"/>
      <c r="G1228" s="43"/>
    </row>
    <row r="1229" spans="2:7" ht="12" customHeight="1" x14ac:dyDescent="0.35">
      <c r="B1229" s="42"/>
      <c r="G1229" s="43"/>
    </row>
    <row r="1230" spans="2:7" ht="12" customHeight="1" x14ac:dyDescent="0.35">
      <c r="B1230" s="42"/>
      <c r="G1230" s="43"/>
    </row>
    <row r="1231" spans="2:7" ht="12" customHeight="1" x14ac:dyDescent="0.35">
      <c r="B1231" s="42"/>
      <c r="G1231" s="43"/>
    </row>
    <row r="1232" spans="2:7" ht="12" customHeight="1" x14ac:dyDescent="0.35">
      <c r="B1232" s="42"/>
      <c r="G1232" s="43"/>
    </row>
    <row r="1233" spans="2:7" ht="12" customHeight="1" x14ac:dyDescent="0.35">
      <c r="B1233" s="42"/>
      <c r="G1233" s="43"/>
    </row>
    <row r="1234" spans="2:7" ht="12" customHeight="1" x14ac:dyDescent="0.35">
      <c r="B1234" s="42"/>
      <c r="G1234" s="43"/>
    </row>
    <row r="1235" spans="2:7" ht="12" customHeight="1" x14ac:dyDescent="0.35">
      <c r="B1235" s="42"/>
      <c r="G1235" s="43"/>
    </row>
    <row r="1236" spans="2:7" ht="12" customHeight="1" x14ac:dyDescent="0.35">
      <c r="B1236" s="42"/>
      <c r="G1236" s="43"/>
    </row>
    <row r="1237" spans="2:7" ht="12" customHeight="1" x14ac:dyDescent="0.35">
      <c r="B1237" s="42"/>
      <c r="G1237" s="43"/>
    </row>
    <row r="1238" spans="2:7" ht="12" customHeight="1" x14ac:dyDescent="0.35">
      <c r="B1238" s="42"/>
      <c r="G1238" s="43"/>
    </row>
    <row r="1239" spans="2:7" ht="12" customHeight="1" x14ac:dyDescent="0.35">
      <c r="B1239" s="42"/>
      <c r="G1239" s="43"/>
    </row>
    <row r="1240" spans="2:7" ht="12" customHeight="1" x14ac:dyDescent="0.35">
      <c r="B1240" s="42"/>
      <c r="G1240" s="43"/>
    </row>
    <row r="1241" spans="2:7" ht="12" customHeight="1" x14ac:dyDescent="0.35">
      <c r="B1241" s="42"/>
      <c r="G1241" s="43"/>
    </row>
    <row r="1242" spans="2:7" ht="12" customHeight="1" x14ac:dyDescent="0.35">
      <c r="B1242" s="42"/>
      <c r="G1242" s="43"/>
    </row>
    <row r="1243" spans="2:7" ht="12" customHeight="1" x14ac:dyDescent="0.35">
      <c r="B1243" s="42"/>
      <c r="G1243" s="43"/>
    </row>
    <row r="1244" spans="2:7" ht="12" customHeight="1" x14ac:dyDescent="0.35">
      <c r="B1244" s="42"/>
      <c r="G1244" s="43"/>
    </row>
    <row r="1245" spans="2:7" ht="12" customHeight="1" x14ac:dyDescent="0.35">
      <c r="B1245" s="42"/>
      <c r="G1245" s="43"/>
    </row>
    <row r="1246" spans="2:7" ht="12" customHeight="1" x14ac:dyDescent="0.35">
      <c r="B1246" s="42"/>
      <c r="G1246" s="43"/>
    </row>
    <row r="1247" spans="2:7" ht="12" customHeight="1" x14ac:dyDescent="0.35">
      <c r="B1247" s="42"/>
      <c r="G1247" s="43"/>
    </row>
    <row r="1248" spans="2:7" ht="12" customHeight="1" x14ac:dyDescent="0.35">
      <c r="B1248" s="42"/>
      <c r="G1248" s="43"/>
    </row>
    <row r="1249" spans="2:7" ht="12" customHeight="1" x14ac:dyDescent="0.35">
      <c r="B1249" s="42"/>
      <c r="G1249" s="43"/>
    </row>
    <row r="1250" spans="2:7" ht="12" customHeight="1" x14ac:dyDescent="0.35">
      <c r="B1250" s="42"/>
      <c r="G1250" s="43"/>
    </row>
    <row r="1251" spans="2:7" ht="12" customHeight="1" x14ac:dyDescent="0.35">
      <c r="B1251" s="42"/>
      <c r="G1251" s="43"/>
    </row>
    <row r="1252" spans="2:7" ht="12" customHeight="1" x14ac:dyDescent="0.35">
      <c r="B1252" s="42"/>
      <c r="G1252" s="43"/>
    </row>
    <row r="1253" spans="2:7" ht="12" customHeight="1" x14ac:dyDescent="0.35">
      <c r="B1253" s="42"/>
      <c r="G1253" s="43"/>
    </row>
    <row r="1254" spans="2:7" ht="12" customHeight="1" x14ac:dyDescent="0.35">
      <c r="B1254" s="42"/>
      <c r="G1254" s="43"/>
    </row>
    <row r="1255" spans="2:7" ht="12" customHeight="1" x14ac:dyDescent="0.35">
      <c r="B1255" s="42"/>
      <c r="G1255" s="43"/>
    </row>
    <row r="1256" spans="2:7" ht="12" customHeight="1" x14ac:dyDescent="0.35">
      <c r="B1256" s="42"/>
      <c r="G1256" s="43"/>
    </row>
    <row r="1257" spans="2:7" ht="12" customHeight="1" x14ac:dyDescent="0.35">
      <c r="B1257" s="42"/>
      <c r="G1257" s="43"/>
    </row>
    <row r="1258" spans="2:7" ht="12" customHeight="1" x14ac:dyDescent="0.35">
      <c r="B1258" s="42"/>
      <c r="G1258" s="43"/>
    </row>
    <row r="1259" spans="2:7" ht="12" customHeight="1" x14ac:dyDescent="0.35">
      <c r="B1259" s="42"/>
      <c r="G1259" s="43"/>
    </row>
    <row r="1260" spans="2:7" ht="12" customHeight="1" x14ac:dyDescent="0.35">
      <c r="B1260" s="42"/>
      <c r="G1260" s="43"/>
    </row>
    <row r="1261" spans="2:7" ht="12" customHeight="1" x14ac:dyDescent="0.35">
      <c r="B1261" s="42"/>
      <c r="G1261" s="43"/>
    </row>
    <row r="1262" spans="2:7" ht="12" customHeight="1" x14ac:dyDescent="0.35">
      <c r="B1262" s="42"/>
      <c r="G1262" s="43"/>
    </row>
    <row r="1263" spans="2:7" ht="12" customHeight="1" x14ac:dyDescent="0.35">
      <c r="B1263" s="42"/>
      <c r="G1263" s="43"/>
    </row>
    <row r="1264" spans="2:7" ht="12" customHeight="1" x14ac:dyDescent="0.35">
      <c r="B1264" s="42"/>
      <c r="G1264" s="43"/>
    </row>
    <row r="1265" spans="2:7" ht="12" customHeight="1" x14ac:dyDescent="0.35">
      <c r="B1265" s="42"/>
      <c r="G1265" s="43"/>
    </row>
    <row r="1266" spans="2:7" ht="12" customHeight="1" x14ac:dyDescent="0.35">
      <c r="B1266" s="42"/>
      <c r="G1266" s="43"/>
    </row>
    <row r="1267" spans="2:7" ht="12" customHeight="1" x14ac:dyDescent="0.35">
      <c r="B1267" s="42"/>
      <c r="G1267" s="43"/>
    </row>
    <row r="1268" spans="2:7" ht="12" customHeight="1" x14ac:dyDescent="0.35">
      <c r="B1268" s="42"/>
      <c r="G1268" s="43"/>
    </row>
    <row r="1269" spans="2:7" ht="12" customHeight="1" x14ac:dyDescent="0.35">
      <c r="B1269" s="42"/>
      <c r="G1269" s="43"/>
    </row>
    <row r="1270" spans="2:7" ht="12" customHeight="1" x14ac:dyDescent="0.35">
      <c r="B1270" s="42"/>
      <c r="G1270" s="43"/>
    </row>
    <row r="1271" spans="2:7" ht="12" customHeight="1" x14ac:dyDescent="0.35">
      <c r="B1271" s="42"/>
      <c r="G1271" s="43"/>
    </row>
    <row r="1272" spans="2:7" ht="12" customHeight="1" x14ac:dyDescent="0.35">
      <c r="B1272" s="42"/>
      <c r="G1272" s="43"/>
    </row>
    <row r="1273" spans="2:7" ht="12" customHeight="1" x14ac:dyDescent="0.35">
      <c r="B1273" s="42"/>
      <c r="G1273" s="43"/>
    </row>
    <row r="1274" spans="2:7" ht="12" customHeight="1" x14ac:dyDescent="0.35">
      <c r="B1274" s="42"/>
      <c r="G1274" s="43"/>
    </row>
    <row r="1275" spans="2:7" ht="12" customHeight="1" x14ac:dyDescent="0.35">
      <c r="B1275" s="42"/>
      <c r="G1275" s="43"/>
    </row>
    <row r="1276" spans="2:7" ht="12" customHeight="1" x14ac:dyDescent="0.35">
      <c r="B1276" s="42"/>
      <c r="G1276" s="43"/>
    </row>
    <row r="1277" spans="2:7" ht="12" customHeight="1" x14ac:dyDescent="0.35">
      <c r="B1277" s="42"/>
      <c r="G1277" s="43"/>
    </row>
    <row r="1278" spans="2:7" ht="12" customHeight="1" x14ac:dyDescent="0.35">
      <c r="B1278" s="42"/>
      <c r="G1278" s="43"/>
    </row>
    <row r="1279" spans="2:7" ht="12" customHeight="1" x14ac:dyDescent="0.35">
      <c r="B1279" s="42"/>
      <c r="G1279" s="43"/>
    </row>
    <row r="1280" spans="2:7" ht="12" customHeight="1" x14ac:dyDescent="0.35">
      <c r="B1280" s="42"/>
      <c r="G1280" s="43"/>
    </row>
    <row r="1281" spans="2:7" ht="12" customHeight="1" x14ac:dyDescent="0.35">
      <c r="B1281" s="42"/>
      <c r="G1281" s="43"/>
    </row>
    <row r="1282" spans="2:7" ht="12" customHeight="1" x14ac:dyDescent="0.35">
      <c r="B1282" s="42"/>
      <c r="G1282" s="43"/>
    </row>
    <row r="1283" spans="2:7" ht="12" customHeight="1" x14ac:dyDescent="0.35">
      <c r="B1283" s="42"/>
      <c r="G1283" s="43"/>
    </row>
    <row r="1284" spans="2:7" ht="12" customHeight="1" x14ac:dyDescent="0.35">
      <c r="B1284" s="42"/>
      <c r="G1284" s="43"/>
    </row>
    <row r="1285" spans="2:7" ht="12" customHeight="1" x14ac:dyDescent="0.35">
      <c r="B1285" s="42"/>
      <c r="G1285" s="43"/>
    </row>
    <row r="1286" spans="2:7" ht="12" customHeight="1" x14ac:dyDescent="0.35">
      <c r="B1286" s="42"/>
      <c r="G1286" s="43"/>
    </row>
    <row r="1287" spans="2:7" ht="12" customHeight="1" x14ac:dyDescent="0.35">
      <c r="B1287" s="42"/>
      <c r="G1287" s="43"/>
    </row>
    <row r="1288" spans="2:7" ht="12" customHeight="1" x14ac:dyDescent="0.35">
      <c r="B1288" s="42"/>
      <c r="G1288" s="43"/>
    </row>
    <row r="1289" spans="2:7" ht="12" customHeight="1" x14ac:dyDescent="0.35">
      <c r="B1289" s="42"/>
      <c r="G1289" s="43"/>
    </row>
    <row r="1290" spans="2:7" ht="12" customHeight="1" x14ac:dyDescent="0.35">
      <c r="B1290" s="42"/>
      <c r="G1290" s="43"/>
    </row>
    <row r="1291" spans="2:7" ht="12" customHeight="1" x14ac:dyDescent="0.35">
      <c r="B1291" s="42"/>
      <c r="G1291" s="43"/>
    </row>
    <row r="1292" spans="2:7" ht="12" customHeight="1" x14ac:dyDescent="0.35">
      <c r="B1292" s="42"/>
      <c r="G1292" s="43"/>
    </row>
    <row r="1293" spans="2:7" ht="12" customHeight="1" x14ac:dyDescent="0.35">
      <c r="B1293" s="42"/>
      <c r="G1293" s="43"/>
    </row>
    <row r="1294" spans="2:7" ht="12" customHeight="1" x14ac:dyDescent="0.35">
      <c r="B1294" s="42"/>
      <c r="G1294" s="43"/>
    </row>
    <row r="1295" spans="2:7" ht="12" customHeight="1" x14ac:dyDescent="0.35">
      <c r="B1295" s="42"/>
      <c r="G1295" s="43"/>
    </row>
    <row r="1296" spans="2:7" ht="12" customHeight="1" x14ac:dyDescent="0.35">
      <c r="B1296" s="42"/>
      <c r="G1296" s="43"/>
    </row>
    <row r="1297" spans="2:7" ht="12" customHeight="1" x14ac:dyDescent="0.35">
      <c r="B1297" s="42"/>
      <c r="G1297" s="43"/>
    </row>
    <row r="1298" spans="2:7" ht="12" customHeight="1" x14ac:dyDescent="0.35">
      <c r="B1298" s="42"/>
      <c r="G1298" s="43"/>
    </row>
    <row r="1299" spans="2:7" ht="12" customHeight="1" x14ac:dyDescent="0.35">
      <c r="B1299" s="42"/>
      <c r="G1299" s="43"/>
    </row>
    <row r="1300" spans="2:7" ht="12" customHeight="1" x14ac:dyDescent="0.35">
      <c r="B1300" s="42"/>
      <c r="G1300" s="43"/>
    </row>
    <row r="1301" spans="2:7" ht="12" customHeight="1" x14ac:dyDescent="0.35">
      <c r="B1301" s="42"/>
      <c r="G1301" s="43"/>
    </row>
    <row r="1302" spans="2:7" ht="12" customHeight="1" x14ac:dyDescent="0.35">
      <c r="B1302" s="42"/>
      <c r="G1302" s="43"/>
    </row>
    <row r="1303" spans="2:7" ht="12" customHeight="1" x14ac:dyDescent="0.35">
      <c r="B1303" s="42"/>
      <c r="G1303" s="43"/>
    </row>
    <row r="1304" spans="2:7" ht="12" customHeight="1" x14ac:dyDescent="0.35">
      <c r="B1304" s="42"/>
      <c r="G1304" s="43"/>
    </row>
    <row r="1305" spans="2:7" ht="12" customHeight="1" x14ac:dyDescent="0.35">
      <c r="B1305" s="42"/>
      <c r="G1305" s="43"/>
    </row>
    <row r="1306" spans="2:7" ht="12" customHeight="1" x14ac:dyDescent="0.35">
      <c r="B1306" s="42"/>
      <c r="G1306" s="43"/>
    </row>
    <row r="1307" spans="2:7" ht="12" customHeight="1" x14ac:dyDescent="0.35">
      <c r="B1307" s="42"/>
      <c r="G1307" s="43"/>
    </row>
    <row r="1308" spans="2:7" ht="12" customHeight="1" x14ac:dyDescent="0.35">
      <c r="B1308" s="42"/>
      <c r="G1308" s="43"/>
    </row>
    <row r="1309" spans="2:7" ht="12" customHeight="1" x14ac:dyDescent="0.35">
      <c r="B1309" s="42"/>
      <c r="G1309" s="43"/>
    </row>
    <row r="1310" spans="2:7" ht="12" customHeight="1" x14ac:dyDescent="0.35">
      <c r="B1310" s="42"/>
      <c r="G1310" s="43"/>
    </row>
    <row r="1311" spans="2:7" ht="12" customHeight="1" x14ac:dyDescent="0.35">
      <c r="B1311" s="42"/>
      <c r="G1311" s="43"/>
    </row>
    <row r="1312" spans="2:7" ht="12" customHeight="1" x14ac:dyDescent="0.35">
      <c r="B1312" s="42"/>
      <c r="G1312" s="43"/>
    </row>
    <row r="1313" spans="2:7" ht="12" customHeight="1" x14ac:dyDescent="0.35">
      <c r="B1313" s="42"/>
      <c r="G1313" s="43"/>
    </row>
    <row r="1314" spans="2:7" ht="12" customHeight="1" x14ac:dyDescent="0.35">
      <c r="B1314" s="42"/>
      <c r="G1314" s="43"/>
    </row>
    <row r="1315" spans="2:7" ht="12" customHeight="1" x14ac:dyDescent="0.35">
      <c r="B1315" s="42"/>
      <c r="G1315" s="43"/>
    </row>
    <row r="1316" spans="2:7" ht="12" customHeight="1" x14ac:dyDescent="0.35">
      <c r="B1316" s="42"/>
      <c r="G1316" s="43"/>
    </row>
    <row r="1317" spans="2:7" ht="12" customHeight="1" x14ac:dyDescent="0.35">
      <c r="B1317" s="42"/>
      <c r="G1317" s="43"/>
    </row>
    <row r="1318" spans="2:7" ht="12" customHeight="1" x14ac:dyDescent="0.35">
      <c r="B1318" s="42"/>
      <c r="G1318" s="43"/>
    </row>
    <row r="1319" spans="2:7" ht="12" customHeight="1" x14ac:dyDescent="0.35">
      <c r="B1319" s="42"/>
      <c r="G1319" s="43"/>
    </row>
    <row r="1320" spans="2:7" ht="12" customHeight="1" x14ac:dyDescent="0.35">
      <c r="B1320" s="42"/>
      <c r="G1320" s="43"/>
    </row>
    <row r="1321" spans="2:7" ht="12" customHeight="1" x14ac:dyDescent="0.35">
      <c r="B1321" s="42"/>
      <c r="G1321" s="43"/>
    </row>
    <row r="1322" spans="2:7" ht="12" customHeight="1" x14ac:dyDescent="0.35">
      <c r="B1322" s="42"/>
      <c r="G1322" s="43"/>
    </row>
    <row r="1323" spans="2:7" ht="12" customHeight="1" x14ac:dyDescent="0.35">
      <c r="B1323" s="42"/>
      <c r="G1323" s="43"/>
    </row>
    <row r="1324" spans="2:7" ht="12" customHeight="1" x14ac:dyDescent="0.35">
      <c r="B1324" s="42"/>
      <c r="G1324" s="43"/>
    </row>
    <row r="1325" spans="2:7" ht="12" customHeight="1" x14ac:dyDescent="0.35">
      <c r="B1325" s="42"/>
      <c r="G1325" s="43"/>
    </row>
    <row r="1326" spans="2:7" ht="12" customHeight="1" x14ac:dyDescent="0.35">
      <c r="B1326" s="42"/>
      <c r="G1326" s="43"/>
    </row>
    <row r="1327" spans="2:7" ht="12" customHeight="1" x14ac:dyDescent="0.35">
      <c r="B1327" s="42"/>
      <c r="G1327" s="43"/>
    </row>
    <row r="1328" spans="2:7" ht="12" customHeight="1" x14ac:dyDescent="0.35">
      <c r="B1328" s="42"/>
      <c r="G1328" s="43"/>
    </row>
    <row r="1329" spans="2:7" ht="12" customHeight="1" x14ac:dyDescent="0.35">
      <c r="B1329" s="42"/>
      <c r="G1329" s="43"/>
    </row>
    <row r="1330" spans="2:7" ht="12" customHeight="1" x14ac:dyDescent="0.35">
      <c r="B1330" s="42"/>
      <c r="G1330" s="43"/>
    </row>
    <row r="1331" spans="2:7" ht="12" customHeight="1" x14ac:dyDescent="0.35">
      <c r="B1331" s="42"/>
      <c r="G1331" s="43"/>
    </row>
    <row r="1332" spans="2:7" ht="12" customHeight="1" x14ac:dyDescent="0.35">
      <c r="B1332" s="42"/>
      <c r="G1332" s="43"/>
    </row>
    <row r="1333" spans="2:7" ht="12" customHeight="1" x14ac:dyDescent="0.35">
      <c r="B1333" s="42"/>
      <c r="G1333" s="43"/>
    </row>
    <row r="1334" spans="2:7" ht="12" customHeight="1" x14ac:dyDescent="0.35">
      <c r="B1334" s="42"/>
      <c r="G1334" s="43"/>
    </row>
    <row r="1335" spans="2:7" ht="12" customHeight="1" x14ac:dyDescent="0.35">
      <c r="B1335" s="42"/>
      <c r="G1335" s="43"/>
    </row>
    <row r="1336" spans="2:7" ht="12" customHeight="1" x14ac:dyDescent="0.35">
      <c r="B1336" s="42"/>
      <c r="G1336" s="43"/>
    </row>
    <row r="1337" spans="2:7" ht="12" customHeight="1" x14ac:dyDescent="0.35">
      <c r="B1337" s="42"/>
      <c r="G1337" s="43"/>
    </row>
    <row r="1338" spans="2:7" ht="12" customHeight="1" x14ac:dyDescent="0.35">
      <c r="B1338" s="42"/>
      <c r="G1338" s="43"/>
    </row>
    <row r="1339" spans="2:7" ht="12" customHeight="1" x14ac:dyDescent="0.35">
      <c r="B1339" s="42"/>
      <c r="G1339" s="43"/>
    </row>
    <row r="1340" spans="2:7" ht="12" customHeight="1" x14ac:dyDescent="0.35">
      <c r="B1340" s="42"/>
      <c r="G1340" s="43"/>
    </row>
    <row r="1341" spans="2:7" ht="12" customHeight="1" x14ac:dyDescent="0.35">
      <c r="B1341" s="42"/>
      <c r="G1341" s="43"/>
    </row>
    <row r="1342" spans="2:7" ht="12" customHeight="1" x14ac:dyDescent="0.35">
      <c r="B1342" s="42"/>
      <c r="G1342" s="43"/>
    </row>
    <row r="1343" spans="2:7" ht="12" customHeight="1" x14ac:dyDescent="0.35">
      <c r="B1343" s="42"/>
      <c r="G1343" s="43"/>
    </row>
    <row r="1344" spans="2:7" ht="12" customHeight="1" x14ac:dyDescent="0.35">
      <c r="B1344" s="42"/>
      <c r="G1344" s="43"/>
    </row>
    <row r="1345" spans="2:7" ht="12" customHeight="1" x14ac:dyDescent="0.35">
      <c r="B1345" s="42"/>
      <c r="G1345" s="43"/>
    </row>
    <row r="1346" spans="2:7" ht="12" customHeight="1" x14ac:dyDescent="0.35">
      <c r="B1346" s="42"/>
      <c r="G1346" s="43"/>
    </row>
    <row r="1347" spans="2:7" ht="12" customHeight="1" x14ac:dyDescent="0.35">
      <c r="B1347" s="42"/>
      <c r="G1347" s="43"/>
    </row>
    <row r="1348" spans="2:7" ht="12" customHeight="1" x14ac:dyDescent="0.35">
      <c r="B1348" s="42"/>
      <c r="G1348" s="43"/>
    </row>
    <row r="1349" spans="2:7" ht="12" customHeight="1" x14ac:dyDescent="0.35">
      <c r="B1349" s="42"/>
      <c r="G1349" s="43"/>
    </row>
    <row r="1350" spans="2:7" ht="12" customHeight="1" x14ac:dyDescent="0.35">
      <c r="B1350" s="42"/>
      <c r="G1350" s="43"/>
    </row>
    <row r="1351" spans="2:7" ht="12" customHeight="1" x14ac:dyDescent="0.35">
      <c r="B1351" s="42"/>
      <c r="G1351" s="43"/>
    </row>
    <row r="1352" spans="2:7" ht="12" customHeight="1" x14ac:dyDescent="0.35">
      <c r="B1352" s="42"/>
      <c r="G1352" s="43"/>
    </row>
    <row r="1353" spans="2:7" ht="12" customHeight="1" x14ac:dyDescent="0.35">
      <c r="B1353" s="42"/>
      <c r="G1353" s="43"/>
    </row>
    <row r="1354" spans="2:7" ht="12" customHeight="1" x14ac:dyDescent="0.35">
      <c r="B1354" s="42"/>
      <c r="G1354" s="43"/>
    </row>
    <row r="1355" spans="2:7" ht="12" customHeight="1" x14ac:dyDescent="0.35">
      <c r="B1355" s="42"/>
      <c r="G1355" s="43"/>
    </row>
    <row r="1356" spans="2:7" ht="12" customHeight="1" x14ac:dyDescent="0.35">
      <c r="B1356" s="42"/>
      <c r="G1356" s="43"/>
    </row>
    <row r="1357" spans="2:7" ht="12" customHeight="1" x14ac:dyDescent="0.35">
      <c r="B1357" s="42"/>
      <c r="G1357" s="43"/>
    </row>
    <row r="1358" spans="2:7" ht="12" customHeight="1" x14ac:dyDescent="0.35">
      <c r="B1358" s="42"/>
      <c r="G1358" s="43"/>
    </row>
    <row r="1359" spans="2:7" ht="12" customHeight="1" x14ac:dyDescent="0.35">
      <c r="B1359" s="42"/>
      <c r="G1359" s="43"/>
    </row>
    <row r="1360" spans="2:7" ht="12" customHeight="1" x14ac:dyDescent="0.35">
      <c r="B1360" s="42"/>
      <c r="G1360" s="43"/>
    </row>
    <row r="1361" spans="2:7" ht="12" customHeight="1" x14ac:dyDescent="0.35">
      <c r="B1361" s="42"/>
      <c r="G1361" s="43"/>
    </row>
    <row r="1362" spans="2:7" ht="12" customHeight="1" x14ac:dyDescent="0.35">
      <c r="B1362" s="42"/>
      <c r="G1362" s="43"/>
    </row>
    <row r="1363" spans="2:7" ht="12" customHeight="1" x14ac:dyDescent="0.35">
      <c r="B1363" s="42"/>
      <c r="G1363" s="43"/>
    </row>
    <row r="1364" spans="2:7" ht="12" customHeight="1" x14ac:dyDescent="0.35">
      <c r="B1364" s="42"/>
      <c r="G1364" s="43"/>
    </row>
    <row r="1365" spans="2:7" ht="12" customHeight="1" x14ac:dyDescent="0.35">
      <c r="B1365" s="42"/>
      <c r="G1365" s="43"/>
    </row>
    <row r="1366" spans="2:7" ht="12" customHeight="1" x14ac:dyDescent="0.35">
      <c r="B1366" s="42"/>
      <c r="G1366" s="43"/>
    </row>
    <row r="1367" spans="2:7" ht="12" customHeight="1" x14ac:dyDescent="0.35">
      <c r="B1367" s="42"/>
      <c r="G1367" s="43"/>
    </row>
    <row r="1368" spans="2:7" ht="12" customHeight="1" x14ac:dyDescent="0.35">
      <c r="B1368" s="42"/>
      <c r="G1368" s="43"/>
    </row>
    <row r="1369" spans="2:7" ht="12" customHeight="1" x14ac:dyDescent="0.35">
      <c r="B1369" s="42"/>
      <c r="G1369" s="43"/>
    </row>
    <row r="1370" spans="2:7" ht="12" customHeight="1" x14ac:dyDescent="0.35">
      <c r="B1370" s="42"/>
      <c r="G1370" s="43"/>
    </row>
    <row r="1371" spans="2:7" ht="12" customHeight="1" x14ac:dyDescent="0.35">
      <c r="B1371" s="42"/>
      <c r="G1371" s="43"/>
    </row>
    <row r="1372" spans="2:7" ht="12" customHeight="1" x14ac:dyDescent="0.35">
      <c r="B1372" s="42"/>
      <c r="G1372" s="43"/>
    </row>
    <row r="1373" spans="2:7" ht="12" customHeight="1" x14ac:dyDescent="0.35">
      <c r="B1373" s="42"/>
      <c r="G1373" s="43"/>
    </row>
    <row r="1374" spans="2:7" ht="12" customHeight="1" x14ac:dyDescent="0.35">
      <c r="B1374" s="42"/>
      <c r="G1374" s="43"/>
    </row>
    <row r="1375" spans="2:7" ht="12" customHeight="1" x14ac:dyDescent="0.35">
      <c r="B1375" s="42"/>
      <c r="G1375" s="43"/>
    </row>
    <row r="1376" spans="2:7" ht="12" customHeight="1" x14ac:dyDescent="0.35">
      <c r="B1376" s="42"/>
      <c r="G1376" s="43"/>
    </row>
    <row r="1377" spans="2:7" ht="12" customHeight="1" x14ac:dyDescent="0.35">
      <c r="B1377" s="42"/>
      <c r="G1377" s="43"/>
    </row>
    <row r="1378" spans="2:7" ht="12" customHeight="1" x14ac:dyDescent="0.35">
      <c r="B1378" s="42"/>
      <c r="G1378" s="43"/>
    </row>
    <row r="1379" spans="2:7" ht="12" customHeight="1" x14ac:dyDescent="0.35">
      <c r="B1379" s="42"/>
      <c r="G1379" s="43"/>
    </row>
    <row r="1380" spans="2:7" ht="12" customHeight="1" x14ac:dyDescent="0.35">
      <c r="B1380" s="42"/>
      <c r="G1380" s="43"/>
    </row>
    <row r="1381" spans="2:7" ht="12" customHeight="1" x14ac:dyDescent="0.35">
      <c r="B1381" s="42"/>
      <c r="G1381" s="43"/>
    </row>
    <row r="1382" spans="2:7" ht="12" customHeight="1" x14ac:dyDescent="0.35">
      <c r="B1382" s="42"/>
      <c r="G1382" s="43"/>
    </row>
    <row r="1383" spans="2:7" ht="12" customHeight="1" x14ac:dyDescent="0.35">
      <c r="B1383" s="42"/>
      <c r="G1383" s="43"/>
    </row>
    <row r="1384" spans="2:7" ht="12" customHeight="1" x14ac:dyDescent="0.35">
      <c r="B1384" s="42"/>
      <c r="G1384" s="43"/>
    </row>
    <row r="1385" spans="2:7" ht="12" customHeight="1" x14ac:dyDescent="0.35">
      <c r="B1385" s="42"/>
      <c r="G1385" s="43"/>
    </row>
    <row r="1386" spans="2:7" ht="12" customHeight="1" x14ac:dyDescent="0.35">
      <c r="B1386" s="42"/>
      <c r="G1386" s="43"/>
    </row>
    <row r="1387" spans="2:7" ht="12" customHeight="1" x14ac:dyDescent="0.35">
      <c r="B1387" s="42"/>
      <c r="G1387" s="43"/>
    </row>
    <row r="1388" spans="2:7" ht="12" customHeight="1" x14ac:dyDescent="0.35">
      <c r="B1388" s="42"/>
      <c r="G1388" s="43"/>
    </row>
    <row r="1389" spans="2:7" ht="12" customHeight="1" x14ac:dyDescent="0.35">
      <c r="B1389" s="42"/>
      <c r="G1389" s="43"/>
    </row>
    <row r="1390" spans="2:7" ht="12" customHeight="1" x14ac:dyDescent="0.35">
      <c r="B1390" s="42"/>
      <c r="G1390" s="43"/>
    </row>
    <row r="1391" spans="2:7" ht="12" customHeight="1" x14ac:dyDescent="0.35">
      <c r="B1391" s="42"/>
      <c r="G1391" s="43"/>
    </row>
    <row r="1392" spans="2:7" ht="12" customHeight="1" x14ac:dyDescent="0.35">
      <c r="B1392" s="42"/>
      <c r="G1392" s="43"/>
    </row>
    <row r="1393" spans="2:7" ht="12" customHeight="1" x14ac:dyDescent="0.35">
      <c r="B1393" s="42"/>
      <c r="G1393" s="43"/>
    </row>
    <row r="1394" spans="2:7" ht="12" customHeight="1" x14ac:dyDescent="0.35">
      <c r="B1394" s="42"/>
      <c r="G1394" s="43"/>
    </row>
    <row r="1395" spans="2:7" ht="12" customHeight="1" x14ac:dyDescent="0.35">
      <c r="B1395" s="42"/>
      <c r="G1395" s="43"/>
    </row>
    <row r="1396" spans="2:7" ht="12" customHeight="1" x14ac:dyDescent="0.35">
      <c r="B1396" s="42"/>
      <c r="G1396" s="43"/>
    </row>
    <row r="1397" spans="2:7" ht="12" customHeight="1" x14ac:dyDescent="0.35">
      <c r="B1397" s="42"/>
      <c r="G1397" s="43"/>
    </row>
    <row r="1398" spans="2:7" ht="12" customHeight="1" x14ac:dyDescent="0.35">
      <c r="B1398" s="42"/>
      <c r="G1398" s="43"/>
    </row>
    <row r="1399" spans="2:7" ht="12" customHeight="1" x14ac:dyDescent="0.35">
      <c r="B1399" s="42"/>
      <c r="G1399" s="43"/>
    </row>
    <row r="1400" spans="2:7" ht="12" customHeight="1" x14ac:dyDescent="0.35">
      <c r="B1400" s="42"/>
      <c r="G1400" s="43"/>
    </row>
    <row r="1401" spans="2:7" ht="12" customHeight="1" x14ac:dyDescent="0.35">
      <c r="B1401" s="42"/>
      <c r="G1401" s="43"/>
    </row>
    <row r="1402" spans="2:7" ht="12" customHeight="1" x14ac:dyDescent="0.35">
      <c r="B1402" s="42"/>
      <c r="G1402" s="43"/>
    </row>
    <row r="1403" spans="2:7" ht="12" customHeight="1" x14ac:dyDescent="0.35">
      <c r="B1403" s="42"/>
      <c r="G1403" s="43"/>
    </row>
    <row r="1404" spans="2:7" ht="12" customHeight="1" x14ac:dyDescent="0.35">
      <c r="B1404" s="42"/>
      <c r="G1404" s="43"/>
    </row>
    <row r="1405" spans="2:7" ht="12" customHeight="1" x14ac:dyDescent="0.35">
      <c r="B1405" s="42"/>
      <c r="G1405" s="43"/>
    </row>
    <row r="1406" spans="2:7" ht="12" customHeight="1" x14ac:dyDescent="0.35">
      <c r="B1406" s="42"/>
      <c r="G1406" s="43"/>
    </row>
    <row r="1407" spans="2:7" ht="12" customHeight="1" x14ac:dyDescent="0.35">
      <c r="B1407" s="42"/>
      <c r="G1407" s="43"/>
    </row>
    <row r="1408" spans="2:7" ht="12" customHeight="1" x14ac:dyDescent="0.35">
      <c r="B1408" s="42"/>
      <c r="G1408" s="43"/>
    </row>
    <row r="1409" spans="2:7" ht="12" customHeight="1" x14ac:dyDescent="0.35">
      <c r="B1409" s="42"/>
      <c r="G1409" s="43"/>
    </row>
    <row r="1410" spans="2:7" ht="12" customHeight="1" x14ac:dyDescent="0.35">
      <c r="B1410" s="42"/>
      <c r="G1410" s="43"/>
    </row>
    <row r="1411" spans="2:7" ht="12" customHeight="1" x14ac:dyDescent="0.35">
      <c r="B1411" s="42"/>
      <c r="G1411" s="43"/>
    </row>
    <row r="1412" spans="2:7" ht="12" customHeight="1" x14ac:dyDescent="0.35">
      <c r="B1412" s="42"/>
      <c r="G1412" s="43"/>
    </row>
    <row r="1413" spans="2:7" ht="12" customHeight="1" x14ac:dyDescent="0.35">
      <c r="B1413" s="42"/>
      <c r="G1413" s="43"/>
    </row>
    <row r="1414" spans="2:7" ht="12" customHeight="1" x14ac:dyDescent="0.35">
      <c r="B1414" s="42"/>
      <c r="G1414" s="43"/>
    </row>
    <row r="1415" spans="2:7" ht="12" customHeight="1" x14ac:dyDescent="0.35">
      <c r="B1415" s="42"/>
      <c r="G1415" s="43"/>
    </row>
    <row r="1416" spans="2:7" ht="12" customHeight="1" x14ac:dyDescent="0.35">
      <c r="B1416" s="42"/>
      <c r="G1416" s="43"/>
    </row>
    <row r="1417" spans="2:7" ht="12" customHeight="1" x14ac:dyDescent="0.35">
      <c r="B1417" s="42"/>
      <c r="G1417" s="43"/>
    </row>
    <row r="1418" spans="2:7" ht="12" customHeight="1" x14ac:dyDescent="0.35">
      <c r="B1418" s="42"/>
      <c r="G1418" s="43"/>
    </row>
    <row r="1419" spans="2:7" ht="12" customHeight="1" x14ac:dyDescent="0.35">
      <c r="B1419" s="42"/>
      <c r="G1419" s="43"/>
    </row>
    <row r="1420" spans="2:7" ht="12" customHeight="1" x14ac:dyDescent="0.35">
      <c r="B1420" s="42"/>
      <c r="G1420" s="43"/>
    </row>
    <row r="1421" spans="2:7" ht="12" customHeight="1" x14ac:dyDescent="0.35">
      <c r="B1421" s="42"/>
      <c r="G1421" s="43"/>
    </row>
    <row r="1422" spans="2:7" ht="12" customHeight="1" x14ac:dyDescent="0.35">
      <c r="B1422" s="42"/>
      <c r="G1422" s="43"/>
    </row>
    <row r="1423" spans="2:7" ht="12" customHeight="1" x14ac:dyDescent="0.35">
      <c r="B1423" s="42"/>
      <c r="G1423" s="43"/>
    </row>
    <row r="1424" spans="2:7" ht="12" customHeight="1" x14ac:dyDescent="0.35">
      <c r="B1424" s="42"/>
      <c r="G1424" s="43"/>
    </row>
    <row r="1425" spans="2:7" ht="12" customHeight="1" x14ac:dyDescent="0.35">
      <c r="B1425" s="42"/>
      <c r="G1425" s="43"/>
    </row>
    <row r="1426" spans="2:7" ht="12" customHeight="1" x14ac:dyDescent="0.35">
      <c r="B1426" s="42"/>
      <c r="G1426" s="43"/>
    </row>
    <row r="1427" spans="2:7" ht="12" customHeight="1" x14ac:dyDescent="0.35">
      <c r="B1427" s="42"/>
      <c r="G1427" s="43"/>
    </row>
    <row r="1428" spans="2:7" ht="12" customHeight="1" x14ac:dyDescent="0.35">
      <c r="B1428" s="42"/>
      <c r="G1428" s="43"/>
    </row>
    <row r="1429" spans="2:7" ht="12" customHeight="1" x14ac:dyDescent="0.35">
      <c r="B1429" s="42"/>
      <c r="G1429" s="43"/>
    </row>
    <row r="1430" spans="2:7" ht="12" customHeight="1" x14ac:dyDescent="0.35">
      <c r="B1430" s="42"/>
      <c r="G1430" s="43"/>
    </row>
    <row r="1431" spans="2:7" ht="12" customHeight="1" x14ac:dyDescent="0.35">
      <c r="B1431" s="42"/>
      <c r="G1431" s="43"/>
    </row>
    <row r="1432" spans="2:7" ht="12" customHeight="1" x14ac:dyDescent="0.35">
      <c r="B1432" s="42"/>
      <c r="G1432" s="43"/>
    </row>
    <row r="1433" spans="2:7" ht="12" customHeight="1" x14ac:dyDescent="0.35">
      <c r="B1433" s="42"/>
      <c r="G1433" s="43"/>
    </row>
    <row r="1434" spans="2:7" ht="12" customHeight="1" x14ac:dyDescent="0.35">
      <c r="B1434" s="42"/>
      <c r="G1434" s="43"/>
    </row>
    <row r="1435" spans="2:7" ht="12" customHeight="1" x14ac:dyDescent="0.35">
      <c r="B1435" s="42"/>
      <c r="G1435" s="43"/>
    </row>
    <row r="1436" spans="2:7" ht="12" customHeight="1" x14ac:dyDescent="0.35">
      <c r="B1436" s="42"/>
      <c r="G1436" s="43"/>
    </row>
    <row r="1437" spans="2:7" ht="12" customHeight="1" x14ac:dyDescent="0.35">
      <c r="B1437" s="42"/>
      <c r="G1437" s="43"/>
    </row>
    <row r="1438" spans="2:7" ht="12" customHeight="1" x14ac:dyDescent="0.35">
      <c r="B1438" s="42"/>
      <c r="G1438" s="43"/>
    </row>
    <row r="1439" spans="2:7" ht="12" customHeight="1" x14ac:dyDescent="0.35">
      <c r="B1439" s="42"/>
      <c r="G1439" s="43"/>
    </row>
    <row r="1440" spans="2:7" ht="12" customHeight="1" x14ac:dyDescent="0.35">
      <c r="B1440" s="42"/>
      <c r="G1440" s="43"/>
    </row>
    <row r="1441" spans="2:7" ht="12" customHeight="1" x14ac:dyDescent="0.35">
      <c r="B1441" s="42"/>
      <c r="G1441" s="43"/>
    </row>
    <row r="1442" spans="2:7" ht="12" customHeight="1" x14ac:dyDescent="0.35">
      <c r="B1442" s="42"/>
      <c r="G1442" s="43"/>
    </row>
    <row r="1443" spans="2:7" ht="12" customHeight="1" x14ac:dyDescent="0.35">
      <c r="B1443" s="42"/>
      <c r="G1443" s="43"/>
    </row>
    <row r="1444" spans="2:7" ht="12" customHeight="1" x14ac:dyDescent="0.35">
      <c r="B1444" s="42"/>
      <c r="G1444" s="43"/>
    </row>
    <row r="1445" spans="2:7" ht="12" customHeight="1" x14ac:dyDescent="0.35">
      <c r="B1445" s="42"/>
      <c r="G1445" s="43"/>
    </row>
    <row r="1446" spans="2:7" ht="12" customHeight="1" x14ac:dyDescent="0.35">
      <c r="B1446" s="42"/>
      <c r="G1446" s="43"/>
    </row>
    <row r="1447" spans="2:7" ht="12" customHeight="1" x14ac:dyDescent="0.35">
      <c r="B1447" s="42"/>
      <c r="G1447" s="43"/>
    </row>
    <row r="1448" spans="2:7" ht="12" customHeight="1" x14ac:dyDescent="0.35">
      <c r="B1448" s="42"/>
      <c r="G1448" s="43"/>
    </row>
    <row r="1449" spans="2:7" ht="12" customHeight="1" x14ac:dyDescent="0.35">
      <c r="B1449" s="42"/>
      <c r="G1449" s="43"/>
    </row>
    <row r="1450" spans="2:7" ht="12" customHeight="1" x14ac:dyDescent="0.35">
      <c r="B1450" s="42"/>
      <c r="G1450" s="43"/>
    </row>
    <row r="1451" spans="2:7" ht="12" customHeight="1" x14ac:dyDescent="0.35">
      <c r="B1451" s="42"/>
      <c r="G1451" s="43"/>
    </row>
    <row r="1452" spans="2:7" ht="12" customHeight="1" x14ac:dyDescent="0.35">
      <c r="B1452" s="42"/>
      <c r="G1452" s="43"/>
    </row>
    <row r="1453" spans="2:7" ht="12" customHeight="1" x14ac:dyDescent="0.35">
      <c r="B1453" s="42"/>
      <c r="G1453" s="43"/>
    </row>
    <row r="1454" spans="2:7" ht="12" customHeight="1" x14ac:dyDescent="0.35">
      <c r="B1454" s="42"/>
      <c r="G1454" s="43"/>
    </row>
    <row r="1455" spans="2:7" ht="12" customHeight="1" x14ac:dyDescent="0.35">
      <c r="B1455" s="42"/>
      <c r="G1455" s="43"/>
    </row>
    <row r="1456" spans="2:7" ht="12" customHeight="1" x14ac:dyDescent="0.35">
      <c r="B1456" s="42"/>
      <c r="G1456" s="43"/>
    </row>
    <row r="1457" spans="2:7" ht="12" customHeight="1" x14ac:dyDescent="0.35">
      <c r="B1457" s="42"/>
      <c r="G1457" s="43"/>
    </row>
    <row r="1458" spans="2:7" ht="12" customHeight="1" x14ac:dyDescent="0.35">
      <c r="B1458" s="42"/>
      <c r="G1458" s="43"/>
    </row>
    <row r="1459" spans="2:7" ht="12" customHeight="1" x14ac:dyDescent="0.35">
      <c r="B1459" s="42"/>
      <c r="G1459" s="43"/>
    </row>
    <row r="1460" spans="2:7" ht="12" customHeight="1" x14ac:dyDescent="0.35">
      <c r="B1460" s="42"/>
      <c r="G1460" s="43"/>
    </row>
    <row r="1461" spans="2:7" ht="12" customHeight="1" x14ac:dyDescent="0.35">
      <c r="B1461" s="42"/>
      <c r="G1461" s="43"/>
    </row>
    <row r="1462" spans="2:7" ht="12" customHeight="1" x14ac:dyDescent="0.35">
      <c r="B1462" s="42"/>
      <c r="G1462" s="43"/>
    </row>
    <row r="1463" spans="2:7" ht="12" customHeight="1" x14ac:dyDescent="0.35">
      <c r="B1463" s="42"/>
      <c r="G1463" s="43"/>
    </row>
    <row r="1464" spans="2:7" ht="12" customHeight="1" x14ac:dyDescent="0.35">
      <c r="B1464" s="42"/>
      <c r="G1464" s="43"/>
    </row>
    <row r="1465" spans="2:7" ht="12" customHeight="1" x14ac:dyDescent="0.35">
      <c r="B1465" s="42"/>
      <c r="G1465" s="43"/>
    </row>
    <row r="1466" spans="2:7" ht="12" customHeight="1" x14ac:dyDescent="0.35">
      <c r="B1466" s="42"/>
      <c r="G1466" s="43"/>
    </row>
    <row r="1467" spans="2:7" ht="12" customHeight="1" x14ac:dyDescent="0.35">
      <c r="B1467" s="42"/>
      <c r="G1467" s="43"/>
    </row>
    <row r="1468" spans="2:7" ht="12" customHeight="1" x14ac:dyDescent="0.35">
      <c r="B1468" s="42"/>
      <c r="G1468" s="43"/>
    </row>
    <row r="1469" spans="2:7" ht="12" customHeight="1" x14ac:dyDescent="0.35">
      <c r="B1469" s="42"/>
      <c r="G1469" s="43"/>
    </row>
    <row r="1470" spans="2:7" ht="12" customHeight="1" x14ac:dyDescent="0.35">
      <c r="B1470" s="42"/>
      <c r="G1470" s="43"/>
    </row>
    <row r="1471" spans="2:7" ht="12" customHeight="1" x14ac:dyDescent="0.35">
      <c r="B1471" s="42"/>
      <c r="G1471" s="43"/>
    </row>
    <row r="1472" spans="2:7" ht="12" customHeight="1" x14ac:dyDescent="0.35">
      <c r="B1472" s="42"/>
      <c r="G1472" s="43"/>
    </row>
    <row r="1473" spans="2:7" ht="12" customHeight="1" x14ac:dyDescent="0.35">
      <c r="B1473" s="42"/>
      <c r="G1473" s="43"/>
    </row>
    <row r="1474" spans="2:7" ht="12" customHeight="1" x14ac:dyDescent="0.35">
      <c r="B1474" s="42"/>
      <c r="G1474" s="43"/>
    </row>
    <row r="1475" spans="2:7" ht="12" customHeight="1" x14ac:dyDescent="0.35">
      <c r="B1475" s="42"/>
      <c r="G1475" s="43"/>
    </row>
    <row r="1476" spans="2:7" ht="12" customHeight="1" x14ac:dyDescent="0.35">
      <c r="B1476" s="42"/>
      <c r="G1476" s="43"/>
    </row>
    <row r="1477" spans="2:7" ht="12" customHeight="1" x14ac:dyDescent="0.35">
      <c r="B1477" s="42"/>
      <c r="G1477" s="43"/>
    </row>
    <row r="1478" spans="2:7" ht="12" customHeight="1" x14ac:dyDescent="0.35">
      <c r="B1478" s="42"/>
      <c r="G1478" s="43"/>
    </row>
    <row r="1479" spans="2:7" ht="12" customHeight="1" x14ac:dyDescent="0.35">
      <c r="B1479" s="42"/>
      <c r="G1479" s="43"/>
    </row>
    <row r="1480" spans="2:7" ht="12" customHeight="1" x14ac:dyDescent="0.35">
      <c r="B1480" s="42"/>
      <c r="G1480" s="43"/>
    </row>
    <row r="1481" spans="2:7" ht="12" customHeight="1" x14ac:dyDescent="0.35">
      <c r="B1481" s="42"/>
      <c r="G1481" s="43"/>
    </row>
    <row r="1482" spans="2:7" ht="12" customHeight="1" x14ac:dyDescent="0.35">
      <c r="B1482" s="42"/>
      <c r="G1482" s="43"/>
    </row>
    <row r="1483" spans="2:7" ht="12" customHeight="1" x14ac:dyDescent="0.35">
      <c r="B1483" s="42"/>
      <c r="G1483" s="43"/>
    </row>
    <row r="1484" spans="2:7" ht="12" customHeight="1" x14ac:dyDescent="0.35">
      <c r="B1484" s="42"/>
      <c r="G1484" s="43"/>
    </row>
    <row r="1485" spans="2:7" ht="12" customHeight="1" x14ac:dyDescent="0.35">
      <c r="B1485" s="42"/>
      <c r="G1485" s="43"/>
    </row>
    <row r="1486" spans="2:7" ht="12" customHeight="1" x14ac:dyDescent="0.35">
      <c r="B1486" s="42"/>
      <c r="G1486" s="43"/>
    </row>
    <row r="1487" spans="2:7" ht="12" customHeight="1" x14ac:dyDescent="0.35">
      <c r="B1487" s="42"/>
      <c r="G1487" s="43"/>
    </row>
    <row r="1488" spans="2:7" ht="12" customHeight="1" x14ac:dyDescent="0.35">
      <c r="B1488" s="42"/>
      <c r="G1488" s="43"/>
    </row>
    <row r="1489" spans="2:7" ht="12" customHeight="1" x14ac:dyDescent="0.35">
      <c r="B1489" s="42"/>
      <c r="G1489" s="43"/>
    </row>
    <row r="1490" spans="2:7" ht="12" customHeight="1" x14ac:dyDescent="0.35">
      <c r="B1490" s="42"/>
      <c r="G1490" s="43"/>
    </row>
    <row r="1491" spans="2:7" ht="12" customHeight="1" x14ac:dyDescent="0.35">
      <c r="B1491" s="42"/>
      <c r="G1491" s="43"/>
    </row>
    <row r="1492" spans="2:7" ht="12" customHeight="1" x14ac:dyDescent="0.35">
      <c r="B1492" s="42"/>
      <c r="G1492" s="43"/>
    </row>
    <row r="1493" spans="2:7" ht="12" customHeight="1" x14ac:dyDescent="0.35">
      <c r="B1493" s="42"/>
      <c r="G1493" s="43"/>
    </row>
    <row r="1494" spans="2:7" ht="12" customHeight="1" x14ac:dyDescent="0.35">
      <c r="B1494" s="42"/>
      <c r="G1494" s="43"/>
    </row>
    <row r="1495" spans="2:7" ht="12" customHeight="1" x14ac:dyDescent="0.35">
      <c r="B1495" s="42"/>
      <c r="G1495" s="43"/>
    </row>
    <row r="1496" spans="2:7" ht="12" customHeight="1" x14ac:dyDescent="0.35">
      <c r="B1496" s="42"/>
      <c r="G1496" s="43"/>
    </row>
    <row r="1497" spans="2:7" ht="12" customHeight="1" x14ac:dyDescent="0.35">
      <c r="B1497" s="42"/>
      <c r="G1497" s="43"/>
    </row>
    <row r="1498" spans="2:7" ht="12" customHeight="1" x14ac:dyDescent="0.35">
      <c r="B1498" s="42"/>
      <c r="G1498" s="43"/>
    </row>
    <row r="1499" spans="2:7" ht="12" customHeight="1" x14ac:dyDescent="0.35">
      <c r="B1499" s="42"/>
      <c r="G1499" s="43"/>
    </row>
    <row r="1500" spans="2:7" ht="12" customHeight="1" x14ac:dyDescent="0.35">
      <c r="B1500" s="42"/>
      <c r="G1500" s="43"/>
    </row>
    <row r="1501" spans="2:7" ht="12" customHeight="1" x14ac:dyDescent="0.35">
      <c r="B1501" s="42"/>
      <c r="G1501" s="43"/>
    </row>
    <row r="1502" spans="2:7" ht="12" customHeight="1" x14ac:dyDescent="0.35">
      <c r="B1502" s="42"/>
      <c r="G1502" s="43"/>
    </row>
    <row r="1503" spans="2:7" ht="12" customHeight="1" x14ac:dyDescent="0.35">
      <c r="B1503" s="42"/>
      <c r="G1503" s="43"/>
    </row>
    <row r="1504" spans="2:7" ht="12" customHeight="1" x14ac:dyDescent="0.35">
      <c r="B1504" s="42"/>
      <c r="G1504" s="43"/>
    </row>
    <row r="1505" spans="2:7" ht="12" customHeight="1" x14ac:dyDescent="0.35">
      <c r="B1505" s="42"/>
      <c r="G1505" s="43"/>
    </row>
    <row r="1506" spans="2:7" ht="12" customHeight="1" x14ac:dyDescent="0.35">
      <c r="B1506" s="42"/>
      <c r="G1506" s="43"/>
    </row>
    <row r="1507" spans="2:7" ht="12" customHeight="1" x14ac:dyDescent="0.35">
      <c r="B1507" s="42"/>
      <c r="G1507" s="43"/>
    </row>
    <row r="1508" spans="2:7" ht="12" customHeight="1" x14ac:dyDescent="0.35">
      <c r="B1508" s="42"/>
      <c r="G1508" s="43"/>
    </row>
    <row r="1509" spans="2:7" ht="12" customHeight="1" x14ac:dyDescent="0.35">
      <c r="B1509" s="42"/>
      <c r="G1509" s="43"/>
    </row>
    <row r="1510" spans="2:7" ht="12" customHeight="1" x14ac:dyDescent="0.35">
      <c r="B1510" s="42"/>
      <c r="G1510" s="43"/>
    </row>
    <row r="1511" spans="2:7" ht="12" customHeight="1" x14ac:dyDescent="0.35">
      <c r="B1511" s="42"/>
      <c r="G1511" s="43"/>
    </row>
    <row r="1512" spans="2:7" ht="12" customHeight="1" x14ac:dyDescent="0.35">
      <c r="B1512" s="42"/>
      <c r="G1512" s="43"/>
    </row>
    <row r="1513" spans="2:7" ht="12" customHeight="1" x14ac:dyDescent="0.35">
      <c r="B1513" s="42"/>
      <c r="G1513" s="43"/>
    </row>
    <row r="1514" spans="2:7" ht="12" customHeight="1" x14ac:dyDescent="0.35">
      <c r="B1514" s="42"/>
      <c r="G1514" s="43"/>
    </row>
    <row r="1515" spans="2:7" ht="12" customHeight="1" x14ac:dyDescent="0.35">
      <c r="B1515" s="42"/>
      <c r="G1515" s="43"/>
    </row>
    <row r="1516" spans="2:7" ht="12" customHeight="1" x14ac:dyDescent="0.35">
      <c r="B1516" s="42"/>
      <c r="G1516" s="43"/>
    </row>
    <row r="1517" spans="2:7" ht="12" customHeight="1" x14ac:dyDescent="0.35">
      <c r="B1517" s="42"/>
      <c r="G1517" s="43"/>
    </row>
    <row r="1518" spans="2:7" ht="12" customHeight="1" x14ac:dyDescent="0.35">
      <c r="B1518" s="42"/>
      <c r="G1518" s="43"/>
    </row>
    <row r="1519" spans="2:7" ht="12" customHeight="1" x14ac:dyDescent="0.35">
      <c r="B1519" s="42"/>
      <c r="G1519" s="43"/>
    </row>
    <row r="1520" spans="2:7" ht="12" customHeight="1" x14ac:dyDescent="0.35">
      <c r="B1520" s="42"/>
      <c r="G1520" s="43"/>
    </row>
    <row r="1521" spans="2:7" ht="12" customHeight="1" x14ac:dyDescent="0.35">
      <c r="B1521" s="42"/>
      <c r="G1521" s="43"/>
    </row>
    <row r="1522" spans="2:7" ht="12" customHeight="1" x14ac:dyDescent="0.35">
      <c r="B1522" s="42"/>
      <c r="G1522" s="43"/>
    </row>
    <row r="1523" spans="2:7" ht="12" customHeight="1" x14ac:dyDescent="0.35">
      <c r="B1523" s="42"/>
      <c r="G1523" s="43"/>
    </row>
    <row r="1524" spans="2:7" ht="12" customHeight="1" x14ac:dyDescent="0.35">
      <c r="B1524" s="42"/>
      <c r="G1524" s="43"/>
    </row>
    <row r="1525" spans="2:7" ht="12" customHeight="1" x14ac:dyDescent="0.35">
      <c r="B1525" s="42"/>
      <c r="G1525" s="43"/>
    </row>
    <row r="1526" spans="2:7" ht="12" customHeight="1" x14ac:dyDescent="0.35">
      <c r="B1526" s="42"/>
      <c r="G1526" s="43"/>
    </row>
    <row r="1527" spans="2:7" ht="12" customHeight="1" x14ac:dyDescent="0.35">
      <c r="B1527" s="42"/>
      <c r="G1527" s="43"/>
    </row>
    <row r="1528" spans="2:7" ht="12" customHeight="1" x14ac:dyDescent="0.35">
      <c r="B1528" s="42"/>
      <c r="G1528" s="43"/>
    </row>
    <row r="1529" spans="2:7" ht="12" customHeight="1" x14ac:dyDescent="0.35">
      <c r="B1529" s="42"/>
      <c r="G1529" s="43"/>
    </row>
    <row r="1530" spans="2:7" ht="12" customHeight="1" x14ac:dyDescent="0.35">
      <c r="B1530" s="42"/>
      <c r="G1530" s="43"/>
    </row>
    <row r="1531" spans="2:7" ht="12" customHeight="1" x14ac:dyDescent="0.35">
      <c r="B1531" s="42"/>
      <c r="G1531" s="43"/>
    </row>
    <row r="1532" spans="2:7" ht="12" customHeight="1" x14ac:dyDescent="0.35">
      <c r="B1532" s="42"/>
      <c r="G1532" s="43"/>
    </row>
    <row r="1533" spans="2:7" ht="12" customHeight="1" x14ac:dyDescent="0.35">
      <c r="B1533" s="42"/>
      <c r="G1533" s="43"/>
    </row>
    <row r="1534" spans="2:7" ht="12" customHeight="1" x14ac:dyDescent="0.35">
      <c r="B1534" s="42"/>
      <c r="G1534" s="43"/>
    </row>
    <row r="1535" spans="2:7" ht="12" customHeight="1" x14ac:dyDescent="0.35">
      <c r="B1535" s="42"/>
      <c r="G1535" s="43"/>
    </row>
    <row r="1536" spans="2:7" ht="12" customHeight="1" x14ac:dyDescent="0.35">
      <c r="B1536" s="42"/>
      <c r="G1536" s="43"/>
    </row>
    <row r="1537" spans="2:7" ht="12" customHeight="1" x14ac:dyDescent="0.35">
      <c r="B1537" s="42"/>
      <c r="G1537" s="43"/>
    </row>
    <row r="1538" spans="2:7" ht="12" customHeight="1" x14ac:dyDescent="0.35">
      <c r="B1538" s="42"/>
      <c r="G1538" s="43"/>
    </row>
    <row r="1539" spans="2:7" ht="12" customHeight="1" x14ac:dyDescent="0.35">
      <c r="B1539" s="42"/>
      <c r="G1539" s="43"/>
    </row>
    <row r="1540" spans="2:7" ht="12" customHeight="1" x14ac:dyDescent="0.35">
      <c r="B1540" s="42"/>
      <c r="G1540" s="43"/>
    </row>
    <row r="1541" spans="2:7" ht="12" customHeight="1" x14ac:dyDescent="0.35">
      <c r="B1541" s="42"/>
      <c r="G1541" s="43"/>
    </row>
    <row r="1542" spans="2:7" ht="12" customHeight="1" x14ac:dyDescent="0.35">
      <c r="B1542" s="42"/>
      <c r="G1542" s="43"/>
    </row>
    <row r="1543" spans="2:7" ht="12" customHeight="1" x14ac:dyDescent="0.35">
      <c r="B1543" s="42"/>
      <c r="G1543" s="43"/>
    </row>
    <row r="1544" spans="2:7" ht="12" customHeight="1" x14ac:dyDescent="0.35">
      <c r="B1544" s="42"/>
      <c r="G1544" s="43"/>
    </row>
    <row r="1545" spans="2:7" ht="12" customHeight="1" x14ac:dyDescent="0.35">
      <c r="B1545" s="42"/>
      <c r="G1545" s="43"/>
    </row>
    <row r="1546" spans="2:7" ht="12" customHeight="1" x14ac:dyDescent="0.35">
      <c r="B1546" s="42"/>
      <c r="G1546" s="43"/>
    </row>
    <row r="1547" spans="2:7" ht="12" customHeight="1" x14ac:dyDescent="0.35">
      <c r="B1547" s="42"/>
      <c r="G1547" s="43"/>
    </row>
    <row r="1548" spans="2:7" ht="12" customHeight="1" x14ac:dyDescent="0.35">
      <c r="B1548" s="42"/>
      <c r="G1548" s="43"/>
    </row>
    <row r="1549" spans="2:7" ht="12" customHeight="1" x14ac:dyDescent="0.35">
      <c r="B1549" s="42"/>
      <c r="G1549" s="43"/>
    </row>
    <row r="1550" spans="2:7" ht="12" customHeight="1" x14ac:dyDescent="0.35">
      <c r="B1550" s="42"/>
      <c r="G1550" s="43"/>
    </row>
    <row r="1551" spans="2:7" ht="12" customHeight="1" x14ac:dyDescent="0.35">
      <c r="B1551" s="42"/>
      <c r="G1551" s="43"/>
    </row>
    <row r="1552" spans="2:7" ht="12" customHeight="1" x14ac:dyDescent="0.35">
      <c r="B1552" s="42"/>
      <c r="G1552" s="43"/>
    </row>
    <row r="1553" spans="2:7" ht="12" customHeight="1" x14ac:dyDescent="0.35">
      <c r="B1553" s="42"/>
      <c r="G1553" s="43"/>
    </row>
    <row r="1554" spans="2:7" ht="12" customHeight="1" x14ac:dyDescent="0.35">
      <c r="B1554" s="42"/>
      <c r="G1554" s="43"/>
    </row>
    <row r="1555" spans="2:7" ht="12" customHeight="1" x14ac:dyDescent="0.35">
      <c r="B1555" s="42"/>
      <c r="G1555" s="43"/>
    </row>
    <row r="1556" spans="2:7" ht="12" customHeight="1" x14ac:dyDescent="0.35">
      <c r="B1556" s="42"/>
      <c r="G1556" s="43"/>
    </row>
    <row r="1557" spans="2:7" ht="12" customHeight="1" x14ac:dyDescent="0.35">
      <c r="B1557" s="42"/>
      <c r="G1557" s="43"/>
    </row>
    <row r="1558" spans="2:7" ht="12" customHeight="1" x14ac:dyDescent="0.35">
      <c r="B1558" s="42"/>
      <c r="G1558" s="43"/>
    </row>
    <row r="1559" spans="2:7" ht="12" customHeight="1" x14ac:dyDescent="0.35">
      <c r="B1559" s="42"/>
      <c r="G1559" s="43"/>
    </row>
    <row r="1560" spans="2:7" ht="12" customHeight="1" x14ac:dyDescent="0.35">
      <c r="B1560" s="42"/>
      <c r="G1560" s="43"/>
    </row>
    <row r="1561" spans="2:7" ht="12" customHeight="1" x14ac:dyDescent="0.35">
      <c r="B1561" s="42"/>
      <c r="G1561" s="43"/>
    </row>
    <row r="1562" spans="2:7" ht="12" customHeight="1" x14ac:dyDescent="0.35">
      <c r="B1562" s="42"/>
      <c r="G1562" s="43"/>
    </row>
    <row r="1563" spans="2:7" ht="12" customHeight="1" x14ac:dyDescent="0.35">
      <c r="B1563" s="42"/>
      <c r="G1563" s="43"/>
    </row>
    <row r="1564" spans="2:7" ht="12" customHeight="1" x14ac:dyDescent="0.35">
      <c r="B1564" s="42"/>
      <c r="G1564" s="43"/>
    </row>
    <row r="1565" spans="2:7" ht="12" customHeight="1" x14ac:dyDescent="0.35">
      <c r="B1565" s="42"/>
      <c r="G1565" s="43"/>
    </row>
    <row r="1566" spans="2:7" ht="12" customHeight="1" x14ac:dyDescent="0.35">
      <c r="B1566" s="42"/>
      <c r="G1566" s="43"/>
    </row>
    <row r="1567" spans="2:7" ht="12" customHeight="1" x14ac:dyDescent="0.35">
      <c r="B1567" s="42"/>
      <c r="G1567" s="43"/>
    </row>
    <row r="1568" spans="2:7" ht="12" customHeight="1" x14ac:dyDescent="0.35">
      <c r="B1568" s="42"/>
      <c r="G1568" s="43"/>
    </row>
    <row r="1569" spans="2:7" ht="12" customHeight="1" x14ac:dyDescent="0.35">
      <c r="B1569" s="42"/>
      <c r="G1569" s="43"/>
    </row>
    <row r="1570" spans="2:7" ht="12" customHeight="1" x14ac:dyDescent="0.35">
      <c r="B1570" s="42"/>
      <c r="G1570" s="43"/>
    </row>
    <row r="1571" spans="2:7" ht="12" customHeight="1" x14ac:dyDescent="0.35">
      <c r="B1571" s="42"/>
      <c r="G1571" s="43"/>
    </row>
    <row r="1572" spans="2:7" ht="12" customHeight="1" x14ac:dyDescent="0.35">
      <c r="B1572" s="42"/>
      <c r="G1572" s="43"/>
    </row>
    <row r="1573" spans="2:7" ht="12" customHeight="1" x14ac:dyDescent="0.35">
      <c r="B1573" s="42"/>
      <c r="G1573" s="43"/>
    </row>
    <row r="1574" spans="2:7" ht="12" customHeight="1" x14ac:dyDescent="0.35">
      <c r="B1574" s="42"/>
      <c r="G1574" s="43"/>
    </row>
    <row r="1575" spans="2:7" ht="12" customHeight="1" x14ac:dyDescent="0.35">
      <c r="B1575" s="42"/>
      <c r="G1575" s="43"/>
    </row>
    <row r="1576" spans="2:7" ht="12" customHeight="1" x14ac:dyDescent="0.35">
      <c r="B1576" s="42"/>
      <c r="G1576" s="43"/>
    </row>
    <row r="1577" spans="2:7" ht="12" customHeight="1" x14ac:dyDescent="0.35">
      <c r="B1577" s="42"/>
      <c r="G1577" s="43"/>
    </row>
    <row r="1578" spans="2:7" ht="12" customHeight="1" x14ac:dyDescent="0.35">
      <c r="B1578" s="42"/>
      <c r="G1578" s="43"/>
    </row>
    <row r="1579" spans="2:7" ht="12" customHeight="1" x14ac:dyDescent="0.35">
      <c r="B1579" s="42"/>
      <c r="G1579" s="43"/>
    </row>
    <row r="1580" spans="2:7" ht="12" customHeight="1" x14ac:dyDescent="0.35">
      <c r="B1580" s="42"/>
      <c r="G1580" s="43"/>
    </row>
    <row r="1581" spans="2:7" ht="12" customHeight="1" x14ac:dyDescent="0.35">
      <c r="B1581" s="42"/>
      <c r="G1581" s="43"/>
    </row>
    <row r="1582" spans="2:7" ht="12" customHeight="1" x14ac:dyDescent="0.35">
      <c r="B1582" s="42"/>
      <c r="G1582" s="43"/>
    </row>
    <row r="1583" spans="2:7" ht="12" customHeight="1" x14ac:dyDescent="0.35">
      <c r="B1583" s="42"/>
      <c r="G1583" s="43"/>
    </row>
    <row r="1584" spans="2:7" ht="12" customHeight="1" x14ac:dyDescent="0.35">
      <c r="B1584" s="42"/>
      <c r="G1584" s="43"/>
    </row>
    <row r="1585" spans="2:7" ht="12" customHeight="1" x14ac:dyDescent="0.35">
      <c r="B1585" s="42"/>
      <c r="G1585" s="43"/>
    </row>
    <row r="1586" spans="2:7" ht="12" customHeight="1" x14ac:dyDescent="0.35">
      <c r="B1586" s="42"/>
      <c r="G1586" s="43"/>
    </row>
    <row r="1587" spans="2:7" ht="12" customHeight="1" x14ac:dyDescent="0.35">
      <c r="B1587" s="42"/>
      <c r="G1587" s="43"/>
    </row>
    <row r="1588" spans="2:7" ht="12" customHeight="1" x14ac:dyDescent="0.35">
      <c r="B1588" s="42"/>
      <c r="G1588" s="43"/>
    </row>
    <row r="1589" spans="2:7" ht="12" customHeight="1" x14ac:dyDescent="0.35">
      <c r="B1589" s="42"/>
      <c r="G1589" s="43"/>
    </row>
    <row r="1590" spans="2:7" ht="12" customHeight="1" x14ac:dyDescent="0.35">
      <c r="B1590" s="42"/>
      <c r="G1590" s="43"/>
    </row>
    <row r="1591" spans="2:7" ht="12" customHeight="1" x14ac:dyDescent="0.35">
      <c r="B1591" s="42"/>
      <c r="G1591" s="43"/>
    </row>
    <row r="1592" spans="2:7" ht="12" customHeight="1" x14ac:dyDescent="0.35">
      <c r="B1592" s="42"/>
      <c r="G1592" s="43"/>
    </row>
    <row r="1593" spans="2:7" ht="12" customHeight="1" x14ac:dyDescent="0.35">
      <c r="B1593" s="42"/>
      <c r="G1593" s="43"/>
    </row>
    <row r="1594" spans="2:7" ht="12" customHeight="1" x14ac:dyDescent="0.35">
      <c r="B1594" s="42"/>
      <c r="G1594" s="43"/>
    </row>
    <row r="1595" spans="2:7" ht="12" customHeight="1" x14ac:dyDescent="0.35">
      <c r="B1595" s="42"/>
      <c r="G1595" s="43"/>
    </row>
  </sheetData>
  <mergeCells count="6">
    <mergeCell ref="A3:G3"/>
    <mergeCell ref="C4:C5"/>
    <mergeCell ref="D4:D5"/>
    <mergeCell ref="E4:E5"/>
    <mergeCell ref="A4:A5"/>
    <mergeCell ref="B4:B5"/>
  </mergeCells>
  <pageMargins left="0.74803149606299213" right="0.74803149606299213" top="0.98425196850393704" bottom="0.98425196850393704" header="0.51181102362204722" footer="0.51181102362204722"/>
  <pageSetup paperSize="9" scale="56" orientation="portrait" r:id="rId1"/>
  <headerFooter>
    <oddHeader>&amp;L&amp;"Arial,Bold"&amp;10Ministry of Local Government and Housing
&amp;"Arial,Regular"Spot Improvement of Selected Feeder Roads in Chama District of Muchinga Province&amp;R&amp;A</oddHeader>
    <oddFooter>&amp;C&amp;A /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98"/>
  <sheetViews>
    <sheetView view="pageBreakPreview" topLeftCell="A6" zoomScaleNormal="100" zoomScaleSheetLayoutView="100" zoomScalePageLayoutView="85" workbookViewId="0">
      <selection activeCell="K37" sqref="K37"/>
    </sheetView>
  </sheetViews>
  <sheetFormatPr defaultColWidth="9.1796875" defaultRowHeight="15.5" x14ac:dyDescent="0.35"/>
  <cols>
    <col min="1" max="1" width="12.54296875" style="42" customWidth="1"/>
    <col min="2" max="2" width="15.453125" style="84" customWidth="1"/>
    <col min="3" max="3" width="40.54296875" style="42" customWidth="1"/>
    <col min="4" max="4" width="9.54296875" style="42" customWidth="1"/>
    <col min="5" max="5" width="12.453125" style="42" customWidth="1"/>
    <col min="6" max="6" width="16.1796875" style="42" customWidth="1"/>
    <col min="7" max="7" width="15.54296875" style="86" customWidth="1"/>
    <col min="8" max="16384" width="9.1796875" style="16"/>
  </cols>
  <sheetData>
    <row r="1" spans="1:7" ht="19" customHeight="1" x14ac:dyDescent="0.35">
      <c r="A1" s="40" t="s">
        <v>175</v>
      </c>
      <c r="B1" s="41"/>
      <c r="C1" s="89"/>
      <c r="D1" s="89"/>
      <c r="E1" s="89"/>
      <c r="F1" s="89"/>
    </row>
    <row r="2" spans="1:7" ht="12" customHeight="1" thickBot="1" x14ac:dyDescent="0.4">
      <c r="A2" s="213"/>
      <c r="B2" s="214"/>
      <c r="C2" s="214"/>
      <c r="D2" s="214"/>
      <c r="E2" s="214"/>
      <c r="F2" s="214"/>
    </row>
    <row r="3" spans="1:7" ht="15.65" customHeight="1" x14ac:dyDescent="0.35">
      <c r="A3" s="209" t="s">
        <v>268</v>
      </c>
      <c r="B3" s="209" t="s">
        <v>269</v>
      </c>
      <c r="C3" s="219" t="s">
        <v>12</v>
      </c>
      <c r="D3" s="209" t="s">
        <v>13</v>
      </c>
      <c r="E3" s="209" t="s">
        <v>190</v>
      </c>
      <c r="F3" s="200" t="s">
        <v>15</v>
      </c>
      <c r="G3" s="128" t="s">
        <v>189</v>
      </c>
    </row>
    <row r="4" spans="1:7" ht="16" customHeight="1" thickBot="1" x14ac:dyDescent="0.4">
      <c r="A4" s="210"/>
      <c r="B4" s="210"/>
      <c r="C4" s="220"/>
      <c r="D4" s="210"/>
      <c r="E4" s="210"/>
      <c r="F4" s="201" t="s">
        <v>67</v>
      </c>
      <c r="G4" s="130" t="s">
        <v>67</v>
      </c>
    </row>
    <row r="5" spans="1:7" ht="12" customHeight="1" x14ac:dyDescent="0.35">
      <c r="A5" s="140"/>
      <c r="B5" s="125"/>
      <c r="C5" s="202"/>
      <c r="D5" s="91"/>
      <c r="E5" s="53"/>
      <c r="F5" s="169"/>
      <c r="G5" s="170"/>
    </row>
    <row r="6" spans="1:7" s="17" customFormat="1" ht="19.5" customHeight="1" x14ac:dyDescent="0.3">
      <c r="A6" s="136"/>
      <c r="B6" s="45">
        <v>80</v>
      </c>
      <c r="C6" s="46" t="s">
        <v>176</v>
      </c>
      <c r="D6" s="137"/>
      <c r="E6" s="138"/>
      <c r="F6" s="171"/>
      <c r="G6" s="172"/>
    </row>
    <row r="7" spans="1:7" ht="12" customHeight="1" x14ac:dyDescent="0.35">
      <c r="A7" s="140"/>
      <c r="B7" s="142"/>
      <c r="C7" s="66"/>
      <c r="D7" s="53"/>
      <c r="E7" s="57"/>
      <c r="F7" s="94"/>
      <c r="G7" s="143"/>
    </row>
    <row r="8" spans="1:7" ht="20.149999999999999" customHeight="1" x14ac:dyDescent="0.35">
      <c r="A8" s="140"/>
      <c r="B8" s="53" t="s">
        <v>152</v>
      </c>
      <c r="C8" s="66" t="s">
        <v>177</v>
      </c>
      <c r="D8" s="53" t="s">
        <v>181</v>
      </c>
      <c r="E8" s="103" t="s">
        <v>98</v>
      </c>
      <c r="F8" s="102"/>
      <c r="G8" s="143"/>
    </row>
    <row r="9" spans="1:7" ht="18.649999999999999" customHeight="1" x14ac:dyDescent="0.35">
      <c r="A9" s="140"/>
      <c r="B9" s="53"/>
      <c r="C9" s="66" t="s">
        <v>178</v>
      </c>
      <c r="D9" s="53"/>
      <c r="E9" s="103"/>
      <c r="F9" s="102"/>
      <c r="G9" s="143"/>
    </row>
    <row r="10" spans="1:7" ht="12" customHeight="1" x14ac:dyDescent="0.35">
      <c r="A10" s="140"/>
      <c r="B10" s="53"/>
      <c r="C10" s="66"/>
      <c r="D10" s="53"/>
      <c r="E10" s="103"/>
      <c r="F10" s="102"/>
      <c r="G10" s="143"/>
    </row>
    <row r="11" spans="1:7" ht="12" customHeight="1" x14ac:dyDescent="0.35">
      <c r="A11" s="140"/>
      <c r="B11" s="176" t="s">
        <v>153</v>
      </c>
      <c r="C11" s="177" t="s">
        <v>179</v>
      </c>
      <c r="D11" s="176" t="s">
        <v>66</v>
      </c>
      <c r="E11" s="180"/>
      <c r="F11" s="206"/>
      <c r="G11" s="143"/>
    </row>
    <row r="12" spans="1:7" ht="12" customHeight="1" x14ac:dyDescent="0.35">
      <c r="A12" s="140"/>
      <c r="B12" s="176"/>
      <c r="C12" s="177" t="s">
        <v>180</v>
      </c>
      <c r="D12" s="176"/>
      <c r="E12" s="180"/>
      <c r="F12" s="179"/>
      <c r="G12" s="143"/>
    </row>
    <row r="13" spans="1:7" s="18" customFormat="1" ht="12" customHeight="1" x14ac:dyDescent="0.35">
      <c r="A13" s="181"/>
      <c r="B13" s="207"/>
      <c r="C13" s="183"/>
      <c r="D13" s="184"/>
      <c r="E13" s="185"/>
      <c r="F13" s="186"/>
      <c r="G13" s="187"/>
    </row>
    <row r="14" spans="1:7" s="18" customFormat="1" ht="12" customHeight="1" x14ac:dyDescent="0.35">
      <c r="A14" s="181"/>
      <c r="B14" s="207"/>
      <c r="C14" s="183"/>
      <c r="D14" s="184"/>
      <c r="E14" s="185"/>
      <c r="F14" s="186"/>
      <c r="G14" s="187"/>
    </row>
    <row r="15" spans="1:7" ht="12" customHeight="1" x14ac:dyDescent="0.35">
      <c r="A15" s="140"/>
      <c r="B15" s="176"/>
      <c r="C15" s="177"/>
      <c r="D15" s="176"/>
      <c r="E15" s="191"/>
      <c r="F15" s="190"/>
      <c r="G15" s="143"/>
    </row>
    <row r="16" spans="1:7" ht="12" customHeight="1" x14ac:dyDescent="0.35">
      <c r="A16" s="140"/>
      <c r="B16" s="176"/>
      <c r="C16" s="177"/>
      <c r="D16" s="176"/>
      <c r="E16" s="191"/>
      <c r="F16" s="190"/>
      <c r="G16" s="143"/>
    </row>
    <row r="17" spans="1:7" ht="12" customHeight="1" x14ac:dyDescent="0.35">
      <c r="A17" s="140"/>
      <c r="B17" s="176"/>
      <c r="C17" s="177"/>
      <c r="D17" s="176"/>
      <c r="E17" s="191"/>
      <c r="F17" s="190"/>
      <c r="G17" s="143"/>
    </row>
    <row r="18" spans="1:7" ht="12" customHeight="1" x14ac:dyDescent="0.35">
      <c r="A18" s="140"/>
      <c r="B18" s="176"/>
      <c r="C18" s="177"/>
      <c r="D18" s="176"/>
      <c r="E18" s="191"/>
      <c r="F18" s="190"/>
      <c r="G18" s="143"/>
    </row>
    <row r="19" spans="1:7" ht="12" customHeight="1" x14ac:dyDescent="0.35">
      <c r="A19" s="140"/>
      <c r="B19" s="176"/>
      <c r="C19" s="177"/>
      <c r="D19" s="176"/>
      <c r="E19" s="191"/>
      <c r="F19" s="190"/>
      <c r="G19" s="143"/>
    </row>
    <row r="20" spans="1:7" ht="12" customHeight="1" x14ac:dyDescent="0.35">
      <c r="A20" s="140"/>
      <c r="B20" s="176"/>
      <c r="C20" s="177"/>
      <c r="D20" s="176"/>
      <c r="E20" s="191"/>
      <c r="F20" s="190"/>
      <c r="G20" s="143"/>
    </row>
    <row r="21" spans="1:7" ht="12" customHeight="1" x14ac:dyDescent="0.35">
      <c r="A21" s="140"/>
      <c r="B21" s="176"/>
      <c r="C21" s="177"/>
      <c r="D21" s="176"/>
      <c r="E21" s="191"/>
      <c r="F21" s="190"/>
      <c r="G21" s="143"/>
    </row>
    <row r="22" spans="1:7" ht="12" customHeight="1" x14ac:dyDescent="0.35">
      <c r="A22" s="140"/>
      <c r="B22" s="176"/>
      <c r="C22" s="177"/>
      <c r="D22" s="176"/>
      <c r="E22" s="191"/>
      <c r="F22" s="190"/>
      <c r="G22" s="143"/>
    </row>
    <row r="23" spans="1:7" ht="12" customHeight="1" x14ac:dyDescent="0.35">
      <c r="A23" s="140"/>
      <c r="B23" s="176"/>
      <c r="C23" s="177"/>
      <c r="D23" s="176"/>
      <c r="E23" s="191"/>
      <c r="F23" s="190"/>
      <c r="G23" s="143"/>
    </row>
    <row r="24" spans="1:7" ht="12" customHeight="1" x14ac:dyDescent="0.35">
      <c r="A24" s="140"/>
      <c r="B24" s="176"/>
      <c r="C24" s="177"/>
      <c r="D24" s="176"/>
      <c r="E24" s="191"/>
      <c r="F24" s="190"/>
      <c r="G24" s="143"/>
    </row>
    <row r="25" spans="1:7" ht="12" customHeight="1" x14ac:dyDescent="0.35">
      <c r="A25" s="140"/>
      <c r="B25" s="176"/>
      <c r="C25" s="177"/>
      <c r="D25" s="176"/>
      <c r="E25" s="191"/>
      <c r="F25" s="190"/>
      <c r="G25" s="143"/>
    </row>
    <row r="26" spans="1:7" ht="12" customHeight="1" x14ac:dyDescent="0.35">
      <c r="A26" s="140"/>
      <c r="B26" s="176"/>
      <c r="C26" s="177"/>
      <c r="D26" s="176"/>
      <c r="E26" s="191"/>
      <c r="F26" s="190"/>
      <c r="G26" s="143"/>
    </row>
    <row r="27" spans="1:7" ht="12" customHeight="1" x14ac:dyDescent="0.35">
      <c r="A27" s="140"/>
      <c r="B27" s="176"/>
      <c r="C27" s="177"/>
      <c r="D27" s="176"/>
      <c r="E27" s="191"/>
      <c r="F27" s="190"/>
      <c r="G27" s="143"/>
    </row>
    <row r="28" spans="1:7" ht="12" customHeight="1" x14ac:dyDescent="0.35">
      <c r="A28" s="140"/>
      <c r="B28" s="176"/>
      <c r="C28" s="177"/>
      <c r="D28" s="176"/>
      <c r="E28" s="191"/>
      <c r="F28" s="190"/>
      <c r="G28" s="143"/>
    </row>
    <row r="29" spans="1:7" ht="12" customHeight="1" x14ac:dyDescent="0.35">
      <c r="A29" s="140"/>
      <c r="B29" s="176"/>
      <c r="C29" s="177"/>
      <c r="D29" s="176"/>
      <c r="E29" s="191"/>
      <c r="F29" s="190"/>
      <c r="G29" s="143"/>
    </row>
    <row r="30" spans="1:7" ht="12" customHeight="1" x14ac:dyDescent="0.35">
      <c r="A30" s="140"/>
      <c r="B30" s="176"/>
      <c r="C30" s="177"/>
      <c r="D30" s="176"/>
      <c r="E30" s="191"/>
      <c r="F30" s="190"/>
      <c r="G30" s="143"/>
    </row>
    <row r="31" spans="1:7" ht="12" customHeight="1" x14ac:dyDescent="0.35">
      <c r="A31" s="140"/>
      <c r="B31" s="176"/>
      <c r="C31" s="177"/>
      <c r="D31" s="176"/>
      <c r="E31" s="191"/>
      <c r="F31" s="190"/>
      <c r="G31" s="143"/>
    </row>
    <row r="32" spans="1:7" ht="12" customHeight="1" x14ac:dyDescent="0.35">
      <c r="A32" s="140"/>
      <c r="B32" s="176"/>
      <c r="C32" s="177"/>
      <c r="D32" s="176"/>
      <c r="E32" s="191"/>
      <c r="F32" s="190"/>
      <c r="G32" s="143"/>
    </row>
    <row r="33" spans="1:7" ht="12" customHeight="1" x14ac:dyDescent="0.35">
      <c r="A33" s="140"/>
      <c r="B33" s="176"/>
      <c r="C33" s="177"/>
      <c r="D33" s="176"/>
      <c r="E33" s="191"/>
      <c r="F33" s="190"/>
      <c r="G33" s="143"/>
    </row>
    <row r="34" spans="1:7" ht="12" customHeight="1" x14ac:dyDescent="0.35">
      <c r="A34" s="140"/>
      <c r="B34" s="176"/>
      <c r="C34" s="177"/>
      <c r="D34" s="176"/>
      <c r="E34" s="191"/>
      <c r="F34" s="190"/>
      <c r="G34" s="143"/>
    </row>
    <row r="35" spans="1:7" ht="12" customHeight="1" x14ac:dyDescent="0.35">
      <c r="A35" s="140"/>
      <c r="B35" s="176"/>
      <c r="C35" s="177"/>
      <c r="D35" s="176"/>
      <c r="E35" s="191"/>
      <c r="F35" s="190"/>
      <c r="G35" s="143"/>
    </row>
    <row r="36" spans="1:7" ht="12" customHeight="1" x14ac:dyDescent="0.35">
      <c r="A36" s="140"/>
      <c r="B36" s="176"/>
      <c r="C36" s="177"/>
      <c r="D36" s="176"/>
      <c r="E36" s="191"/>
      <c r="F36" s="190"/>
      <c r="G36" s="143"/>
    </row>
    <row r="37" spans="1:7" ht="12" customHeight="1" x14ac:dyDescent="0.35">
      <c r="A37" s="140"/>
      <c r="B37" s="176"/>
      <c r="C37" s="177"/>
      <c r="D37" s="176"/>
      <c r="E37" s="191"/>
      <c r="F37" s="190"/>
      <c r="G37" s="143"/>
    </row>
    <row r="38" spans="1:7" ht="12" customHeight="1" x14ac:dyDescent="0.35">
      <c r="A38" s="140"/>
      <c r="B38" s="176"/>
      <c r="C38" s="177"/>
      <c r="D38" s="176"/>
      <c r="E38" s="191"/>
      <c r="F38" s="190"/>
      <c r="G38" s="143"/>
    </row>
    <row r="39" spans="1:7" ht="12" customHeight="1" x14ac:dyDescent="0.35">
      <c r="A39" s="140"/>
      <c r="B39" s="176"/>
      <c r="C39" s="177"/>
      <c r="D39" s="176"/>
      <c r="E39" s="191"/>
      <c r="F39" s="190"/>
      <c r="G39" s="143"/>
    </row>
    <row r="40" spans="1:7" ht="12" customHeight="1" x14ac:dyDescent="0.35">
      <c r="A40" s="140"/>
      <c r="B40" s="176"/>
      <c r="C40" s="177"/>
      <c r="D40" s="176"/>
      <c r="E40" s="191"/>
      <c r="F40" s="190"/>
      <c r="G40" s="143"/>
    </row>
    <row r="41" spans="1:7" ht="12" customHeight="1" x14ac:dyDescent="0.35">
      <c r="A41" s="140"/>
      <c r="B41" s="176"/>
      <c r="C41" s="177"/>
      <c r="D41" s="176"/>
      <c r="E41" s="191"/>
      <c r="F41" s="190"/>
      <c r="G41" s="143"/>
    </row>
    <row r="42" spans="1:7" ht="12" customHeight="1" thickBot="1" x14ac:dyDescent="0.4">
      <c r="A42" s="140"/>
      <c r="B42" s="176"/>
      <c r="C42" s="177"/>
      <c r="D42" s="176"/>
      <c r="E42" s="191"/>
      <c r="F42" s="190"/>
      <c r="G42" s="143"/>
    </row>
    <row r="43" spans="1:7" s="17" customFormat="1" ht="23.5" customHeight="1" thickBot="1" x14ac:dyDescent="0.35">
      <c r="A43" s="194"/>
      <c r="B43" s="195"/>
      <c r="C43" s="196" t="s">
        <v>11</v>
      </c>
      <c r="D43" s="195"/>
      <c r="E43" s="197"/>
      <c r="F43" s="198"/>
      <c r="G43" s="157">
        <f>SUM(G6:G42)</f>
        <v>0</v>
      </c>
    </row>
    <row r="44" spans="1:7" ht="12" customHeight="1" x14ac:dyDescent="0.35">
      <c r="A44" s="83"/>
      <c r="B44" s="121"/>
      <c r="C44" s="83"/>
      <c r="D44" s="83"/>
      <c r="E44" s="83"/>
      <c r="F44" s="83"/>
      <c r="G44" s="160"/>
    </row>
    <row r="45" spans="1:7" ht="12" customHeight="1" x14ac:dyDescent="0.35">
      <c r="A45" s="123"/>
    </row>
    <row r="46" spans="1:7" ht="12" customHeight="1" x14ac:dyDescent="0.35"/>
    <row r="47" spans="1:7" ht="12" customHeight="1" x14ac:dyDescent="0.35"/>
    <row r="48" spans="1:7" ht="12" customHeight="1" x14ac:dyDescent="0.35"/>
    <row r="49" ht="12" customHeight="1" x14ac:dyDescent="0.35"/>
    <row r="50" ht="12" customHeight="1" x14ac:dyDescent="0.35"/>
    <row r="51" ht="12" customHeight="1" x14ac:dyDescent="0.35"/>
    <row r="52" ht="12" customHeight="1" x14ac:dyDescent="0.35"/>
    <row r="53" ht="12" customHeight="1" x14ac:dyDescent="0.35"/>
    <row r="54" ht="12" customHeight="1" x14ac:dyDescent="0.35"/>
    <row r="55" ht="12" customHeight="1" x14ac:dyDescent="0.35"/>
    <row r="56" ht="12" customHeight="1" x14ac:dyDescent="0.35"/>
    <row r="57" ht="12" customHeight="1" x14ac:dyDescent="0.35"/>
    <row r="58" ht="12" customHeight="1" x14ac:dyDescent="0.35"/>
    <row r="59" ht="12" customHeight="1" x14ac:dyDescent="0.35"/>
    <row r="60" ht="12" customHeight="1" x14ac:dyDescent="0.35"/>
    <row r="61" ht="12" customHeight="1" x14ac:dyDescent="0.35"/>
    <row r="62" ht="12" customHeight="1" x14ac:dyDescent="0.35"/>
    <row r="63" ht="12" customHeight="1" x14ac:dyDescent="0.35"/>
    <row r="64" ht="12" customHeight="1" x14ac:dyDescent="0.35"/>
    <row r="65" ht="12" customHeight="1" x14ac:dyDescent="0.35"/>
    <row r="66" ht="12" customHeight="1" x14ac:dyDescent="0.35"/>
    <row r="67" ht="12" customHeight="1" x14ac:dyDescent="0.35"/>
    <row r="68" ht="12" customHeight="1" x14ac:dyDescent="0.35"/>
    <row r="69" ht="12" customHeight="1" x14ac:dyDescent="0.35"/>
    <row r="70" ht="12" customHeight="1" x14ac:dyDescent="0.35"/>
    <row r="71" ht="12" customHeight="1" x14ac:dyDescent="0.35"/>
    <row r="72" ht="12" customHeight="1" x14ac:dyDescent="0.35"/>
    <row r="73" ht="12" customHeight="1" x14ac:dyDescent="0.35"/>
    <row r="74" ht="12" customHeight="1" x14ac:dyDescent="0.35"/>
    <row r="75" ht="12" customHeight="1" x14ac:dyDescent="0.35"/>
    <row r="76" ht="12" customHeight="1" x14ac:dyDescent="0.35"/>
    <row r="77" ht="12" customHeight="1" x14ac:dyDescent="0.35"/>
    <row r="78" ht="12" customHeight="1" x14ac:dyDescent="0.35"/>
    <row r="79" ht="12" customHeight="1" x14ac:dyDescent="0.35"/>
    <row r="80" ht="12" customHeight="1" x14ac:dyDescent="0.35"/>
    <row r="81" spans="2:7" ht="12" customHeight="1" x14ac:dyDescent="0.35"/>
    <row r="82" spans="2:7" ht="12" customHeight="1" x14ac:dyDescent="0.35"/>
    <row r="83" spans="2:7" ht="12" customHeight="1" x14ac:dyDescent="0.35"/>
    <row r="84" spans="2:7" ht="12" customHeight="1" x14ac:dyDescent="0.35"/>
    <row r="85" spans="2:7" ht="12" customHeight="1" x14ac:dyDescent="0.35"/>
    <row r="86" spans="2:7" ht="12" customHeight="1" x14ac:dyDescent="0.35"/>
    <row r="87" spans="2:7" ht="12" customHeight="1" x14ac:dyDescent="0.35"/>
    <row r="88" spans="2:7" ht="12" customHeight="1" x14ac:dyDescent="0.35"/>
    <row r="89" spans="2:7" ht="12" customHeight="1" x14ac:dyDescent="0.35"/>
    <row r="90" spans="2:7" ht="12" customHeight="1" x14ac:dyDescent="0.35"/>
    <row r="91" spans="2:7" ht="12" customHeight="1" x14ac:dyDescent="0.35"/>
    <row r="92" spans="2:7" ht="12" customHeight="1" x14ac:dyDescent="0.35"/>
    <row r="93" spans="2:7" ht="12" customHeight="1" x14ac:dyDescent="0.35"/>
    <row r="94" spans="2:7" ht="12" customHeight="1" x14ac:dyDescent="0.35"/>
    <row r="95" spans="2:7" ht="12" customHeight="1" x14ac:dyDescent="0.35"/>
    <row r="96" spans="2:7" ht="12" customHeight="1" x14ac:dyDescent="0.35">
      <c r="B96" s="42"/>
      <c r="G96" s="43"/>
    </row>
    <row r="97" spans="2:7" ht="12" customHeight="1" x14ac:dyDescent="0.35">
      <c r="B97" s="42"/>
      <c r="G97" s="43"/>
    </row>
    <row r="98" spans="2:7" ht="12" customHeight="1" x14ac:dyDescent="0.35">
      <c r="B98" s="42"/>
      <c r="G98" s="43"/>
    </row>
    <row r="99" spans="2:7" ht="12" customHeight="1" x14ac:dyDescent="0.35">
      <c r="B99" s="42"/>
      <c r="G99" s="43"/>
    </row>
    <row r="100" spans="2:7" ht="12" customHeight="1" x14ac:dyDescent="0.35">
      <c r="B100" s="42"/>
      <c r="G100" s="43"/>
    </row>
    <row r="101" spans="2:7" ht="12" customHeight="1" x14ac:dyDescent="0.35">
      <c r="B101" s="42"/>
      <c r="G101" s="43"/>
    </row>
    <row r="102" spans="2:7" ht="12" customHeight="1" x14ac:dyDescent="0.35">
      <c r="B102" s="42"/>
      <c r="G102" s="43"/>
    </row>
    <row r="103" spans="2:7" ht="12" customHeight="1" x14ac:dyDescent="0.35">
      <c r="B103" s="42"/>
      <c r="G103" s="43"/>
    </row>
    <row r="104" spans="2:7" ht="12" customHeight="1" x14ac:dyDescent="0.35">
      <c r="B104" s="42"/>
      <c r="G104" s="43"/>
    </row>
    <row r="105" spans="2:7" ht="12" customHeight="1" x14ac:dyDescent="0.35">
      <c r="B105" s="42"/>
      <c r="G105" s="43"/>
    </row>
    <row r="106" spans="2:7" ht="12" customHeight="1" x14ac:dyDescent="0.35">
      <c r="B106" s="42"/>
      <c r="G106" s="43"/>
    </row>
    <row r="107" spans="2:7" ht="12" customHeight="1" x14ac:dyDescent="0.35">
      <c r="B107" s="42"/>
      <c r="G107" s="43"/>
    </row>
    <row r="108" spans="2:7" ht="12" customHeight="1" x14ac:dyDescent="0.35">
      <c r="B108" s="42"/>
      <c r="G108" s="43"/>
    </row>
    <row r="109" spans="2:7" ht="12" customHeight="1" x14ac:dyDescent="0.35">
      <c r="B109" s="42"/>
      <c r="G109" s="43"/>
    </row>
    <row r="110" spans="2:7" ht="12" customHeight="1" x14ac:dyDescent="0.35">
      <c r="B110" s="42"/>
      <c r="G110" s="43"/>
    </row>
    <row r="111" spans="2:7" ht="12" customHeight="1" x14ac:dyDescent="0.35">
      <c r="B111" s="42"/>
      <c r="G111" s="43"/>
    </row>
    <row r="112" spans="2:7" ht="12" customHeight="1" x14ac:dyDescent="0.35">
      <c r="B112" s="42"/>
      <c r="G112" s="43"/>
    </row>
    <row r="113" spans="2:7" ht="12" customHeight="1" x14ac:dyDescent="0.35">
      <c r="B113" s="42"/>
      <c r="G113" s="43"/>
    </row>
    <row r="114" spans="2:7" ht="12" customHeight="1" x14ac:dyDescent="0.35">
      <c r="B114" s="42"/>
      <c r="G114" s="43"/>
    </row>
    <row r="115" spans="2:7" ht="12" customHeight="1" x14ac:dyDescent="0.35">
      <c r="B115" s="42"/>
      <c r="G115" s="43"/>
    </row>
    <row r="116" spans="2:7" ht="12" customHeight="1" x14ac:dyDescent="0.35">
      <c r="B116" s="42"/>
      <c r="G116" s="43"/>
    </row>
    <row r="117" spans="2:7" ht="12" customHeight="1" x14ac:dyDescent="0.35">
      <c r="B117" s="42"/>
      <c r="G117" s="43"/>
    </row>
    <row r="118" spans="2:7" ht="12" customHeight="1" x14ac:dyDescent="0.35">
      <c r="B118" s="42"/>
      <c r="G118" s="43"/>
    </row>
    <row r="119" spans="2:7" ht="12" customHeight="1" x14ac:dyDescent="0.35">
      <c r="B119" s="42"/>
      <c r="G119" s="43"/>
    </row>
    <row r="120" spans="2:7" ht="12" customHeight="1" x14ac:dyDescent="0.35">
      <c r="B120" s="42"/>
      <c r="G120" s="43"/>
    </row>
    <row r="121" spans="2:7" ht="12" customHeight="1" x14ac:dyDescent="0.35">
      <c r="B121" s="42"/>
      <c r="G121" s="43"/>
    </row>
    <row r="122" spans="2:7" ht="12" customHeight="1" x14ac:dyDescent="0.35">
      <c r="B122" s="42"/>
      <c r="G122" s="43"/>
    </row>
    <row r="123" spans="2:7" ht="12" customHeight="1" x14ac:dyDescent="0.35">
      <c r="B123" s="42"/>
      <c r="G123" s="43"/>
    </row>
    <row r="124" spans="2:7" ht="12" customHeight="1" x14ac:dyDescent="0.35">
      <c r="B124" s="42"/>
      <c r="G124" s="43"/>
    </row>
    <row r="125" spans="2:7" ht="12" customHeight="1" x14ac:dyDescent="0.35">
      <c r="B125" s="42"/>
      <c r="G125" s="43"/>
    </row>
    <row r="126" spans="2:7" ht="12" customHeight="1" x14ac:dyDescent="0.35">
      <c r="B126" s="42"/>
      <c r="G126" s="43"/>
    </row>
    <row r="127" spans="2:7" ht="12" customHeight="1" x14ac:dyDescent="0.35">
      <c r="B127" s="42"/>
      <c r="G127" s="43"/>
    </row>
    <row r="128" spans="2:7" ht="12" customHeight="1" x14ac:dyDescent="0.35">
      <c r="B128" s="42"/>
      <c r="G128" s="43"/>
    </row>
    <row r="129" spans="2:7" ht="12" customHeight="1" x14ac:dyDescent="0.35">
      <c r="B129" s="42"/>
      <c r="G129" s="43"/>
    </row>
    <row r="130" spans="2:7" ht="12" customHeight="1" x14ac:dyDescent="0.35">
      <c r="B130" s="42"/>
      <c r="G130" s="43"/>
    </row>
    <row r="131" spans="2:7" ht="12" customHeight="1" x14ac:dyDescent="0.35">
      <c r="B131" s="42"/>
      <c r="G131" s="43"/>
    </row>
    <row r="132" spans="2:7" ht="12" customHeight="1" x14ac:dyDescent="0.35">
      <c r="B132" s="42"/>
      <c r="G132" s="43"/>
    </row>
    <row r="133" spans="2:7" ht="12" customHeight="1" x14ac:dyDescent="0.35">
      <c r="B133" s="42"/>
      <c r="G133" s="43"/>
    </row>
    <row r="134" spans="2:7" ht="12" customHeight="1" x14ac:dyDescent="0.35">
      <c r="B134" s="42"/>
      <c r="G134" s="43"/>
    </row>
    <row r="135" spans="2:7" ht="12" customHeight="1" x14ac:dyDescent="0.35">
      <c r="B135" s="42"/>
      <c r="G135" s="43"/>
    </row>
    <row r="136" spans="2:7" ht="12" customHeight="1" x14ac:dyDescent="0.35">
      <c r="B136" s="42"/>
      <c r="G136" s="43"/>
    </row>
    <row r="137" spans="2:7" ht="12" customHeight="1" x14ac:dyDescent="0.35">
      <c r="B137" s="42"/>
      <c r="G137" s="43"/>
    </row>
    <row r="138" spans="2:7" ht="12" customHeight="1" x14ac:dyDescent="0.35">
      <c r="B138" s="42"/>
      <c r="G138" s="43"/>
    </row>
    <row r="139" spans="2:7" ht="12" customHeight="1" x14ac:dyDescent="0.35">
      <c r="B139" s="42"/>
      <c r="G139" s="43"/>
    </row>
    <row r="140" spans="2:7" ht="12" customHeight="1" x14ac:dyDescent="0.35">
      <c r="B140" s="42"/>
      <c r="G140" s="43"/>
    </row>
    <row r="141" spans="2:7" ht="12" customHeight="1" x14ac:dyDescent="0.35">
      <c r="B141" s="42"/>
      <c r="G141" s="43"/>
    </row>
    <row r="142" spans="2:7" ht="12" customHeight="1" x14ac:dyDescent="0.35">
      <c r="B142" s="42"/>
      <c r="G142" s="43"/>
    </row>
    <row r="143" spans="2:7" ht="12" customHeight="1" x14ac:dyDescent="0.35">
      <c r="B143" s="42"/>
      <c r="G143" s="43"/>
    </row>
    <row r="144" spans="2:7" ht="12" customHeight="1" x14ac:dyDescent="0.35">
      <c r="B144" s="42"/>
      <c r="G144" s="43"/>
    </row>
    <row r="145" spans="2:7" ht="12" customHeight="1" x14ac:dyDescent="0.35">
      <c r="B145" s="42"/>
      <c r="G145" s="43"/>
    </row>
    <row r="146" spans="2:7" ht="12" customHeight="1" x14ac:dyDescent="0.35">
      <c r="B146" s="42"/>
      <c r="G146" s="43"/>
    </row>
    <row r="147" spans="2:7" ht="12" customHeight="1" x14ac:dyDescent="0.35">
      <c r="B147" s="42"/>
      <c r="G147" s="43"/>
    </row>
    <row r="148" spans="2:7" ht="12" customHeight="1" x14ac:dyDescent="0.35">
      <c r="B148" s="42"/>
      <c r="G148" s="43"/>
    </row>
    <row r="149" spans="2:7" ht="12" customHeight="1" x14ac:dyDescent="0.35">
      <c r="B149" s="42"/>
      <c r="G149" s="43"/>
    </row>
    <row r="150" spans="2:7" ht="12" customHeight="1" x14ac:dyDescent="0.35">
      <c r="B150" s="42"/>
      <c r="G150" s="43"/>
    </row>
    <row r="151" spans="2:7" ht="12" customHeight="1" x14ac:dyDescent="0.35">
      <c r="B151" s="42"/>
      <c r="G151" s="43"/>
    </row>
    <row r="152" spans="2:7" ht="12" customHeight="1" x14ac:dyDescent="0.35">
      <c r="B152" s="42"/>
      <c r="G152" s="43"/>
    </row>
    <row r="153" spans="2:7" ht="12" customHeight="1" x14ac:dyDescent="0.35">
      <c r="B153" s="42"/>
      <c r="G153" s="43"/>
    </row>
    <row r="154" spans="2:7" ht="12" customHeight="1" x14ac:dyDescent="0.35">
      <c r="B154" s="42"/>
      <c r="G154" s="43"/>
    </row>
    <row r="155" spans="2:7" ht="12" customHeight="1" x14ac:dyDescent="0.35">
      <c r="B155" s="42"/>
      <c r="G155" s="43"/>
    </row>
    <row r="156" spans="2:7" ht="12" customHeight="1" x14ac:dyDescent="0.35">
      <c r="B156" s="42"/>
      <c r="G156" s="43"/>
    </row>
    <row r="157" spans="2:7" ht="12" customHeight="1" x14ac:dyDescent="0.35">
      <c r="B157" s="42"/>
      <c r="G157" s="43"/>
    </row>
    <row r="158" spans="2:7" ht="12" customHeight="1" x14ac:dyDescent="0.35">
      <c r="B158" s="42"/>
      <c r="G158" s="43"/>
    </row>
    <row r="159" spans="2:7" ht="12" customHeight="1" x14ac:dyDescent="0.35">
      <c r="B159" s="42"/>
      <c r="G159" s="43"/>
    </row>
    <row r="160" spans="2:7" ht="12" customHeight="1" x14ac:dyDescent="0.35">
      <c r="B160" s="42"/>
      <c r="G160" s="43"/>
    </row>
    <row r="161" spans="2:7" ht="12" customHeight="1" x14ac:dyDescent="0.35">
      <c r="B161" s="42"/>
      <c r="G161" s="43"/>
    </row>
    <row r="162" spans="2:7" ht="12" customHeight="1" x14ac:dyDescent="0.35">
      <c r="B162" s="42"/>
      <c r="G162" s="43"/>
    </row>
    <row r="163" spans="2:7" ht="12" customHeight="1" x14ac:dyDescent="0.35">
      <c r="B163" s="42"/>
      <c r="G163" s="43"/>
    </row>
    <row r="164" spans="2:7" ht="12" customHeight="1" x14ac:dyDescent="0.35">
      <c r="B164" s="42"/>
      <c r="G164" s="43"/>
    </row>
    <row r="165" spans="2:7" ht="12" customHeight="1" x14ac:dyDescent="0.35">
      <c r="B165" s="42"/>
      <c r="G165" s="43"/>
    </row>
    <row r="166" spans="2:7" ht="12" customHeight="1" x14ac:dyDescent="0.35">
      <c r="B166" s="42"/>
      <c r="G166" s="43"/>
    </row>
    <row r="167" spans="2:7" ht="12" customHeight="1" x14ac:dyDescent="0.35">
      <c r="B167" s="42"/>
      <c r="G167" s="43"/>
    </row>
    <row r="168" spans="2:7" ht="12" customHeight="1" x14ac:dyDescent="0.35">
      <c r="B168" s="42"/>
      <c r="G168" s="43"/>
    </row>
    <row r="169" spans="2:7" ht="12" customHeight="1" x14ac:dyDescent="0.35">
      <c r="B169" s="42"/>
      <c r="G169" s="43"/>
    </row>
    <row r="170" spans="2:7" ht="12" customHeight="1" x14ac:dyDescent="0.35">
      <c r="B170" s="42"/>
      <c r="G170" s="43"/>
    </row>
    <row r="171" spans="2:7" ht="12" customHeight="1" x14ac:dyDescent="0.35">
      <c r="B171" s="42"/>
      <c r="G171" s="43"/>
    </row>
    <row r="172" spans="2:7" ht="12" customHeight="1" x14ac:dyDescent="0.35">
      <c r="B172" s="42"/>
      <c r="G172" s="43"/>
    </row>
    <row r="173" spans="2:7" ht="12" customHeight="1" x14ac:dyDescent="0.35">
      <c r="B173" s="42"/>
      <c r="G173" s="43"/>
    </row>
    <row r="174" spans="2:7" ht="12" customHeight="1" x14ac:dyDescent="0.35">
      <c r="B174" s="42"/>
      <c r="G174" s="43"/>
    </row>
    <row r="175" spans="2:7" ht="12" customHeight="1" x14ac:dyDescent="0.35">
      <c r="B175" s="42"/>
      <c r="G175" s="43"/>
    </row>
    <row r="176" spans="2:7" ht="12" customHeight="1" x14ac:dyDescent="0.35">
      <c r="B176" s="42"/>
      <c r="G176" s="43"/>
    </row>
    <row r="177" spans="2:7" ht="12" customHeight="1" x14ac:dyDescent="0.35">
      <c r="B177" s="42"/>
      <c r="G177" s="43"/>
    </row>
    <row r="178" spans="2:7" ht="12" customHeight="1" x14ac:dyDescent="0.35">
      <c r="B178" s="42"/>
      <c r="G178" s="43"/>
    </row>
    <row r="179" spans="2:7" ht="12" customHeight="1" x14ac:dyDescent="0.35">
      <c r="B179" s="42"/>
      <c r="G179" s="43"/>
    </row>
    <row r="180" spans="2:7" ht="12" customHeight="1" x14ac:dyDescent="0.35">
      <c r="B180" s="42"/>
      <c r="G180" s="43"/>
    </row>
    <row r="181" spans="2:7" ht="12" customHeight="1" x14ac:dyDescent="0.35">
      <c r="B181" s="42"/>
      <c r="G181" s="43"/>
    </row>
    <row r="182" spans="2:7" ht="12" customHeight="1" x14ac:dyDescent="0.35">
      <c r="B182" s="42"/>
      <c r="G182" s="43"/>
    </row>
    <row r="183" spans="2:7" ht="12" customHeight="1" x14ac:dyDescent="0.35">
      <c r="B183" s="42"/>
      <c r="G183" s="43"/>
    </row>
    <row r="184" spans="2:7" ht="12" customHeight="1" x14ac:dyDescent="0.35">
      <c r="B184" s="42"/>
      <c r="G184" s="43"/>
    </row>
    <row r="185" spans="2:7" ht="12" customHeight="1" x14ac:dyDescent="0.35">
      <c r="B185" s="42"/>
      <c r="G185" s="43"/>
    </row>
    <row r="186" spans="2:7" ht="12" customHeight="1" x14ac:dyDescent="0.35">
      <c r="B186" s="42"/>
      <c r="G186" s="43"/>
    </row>
    <row r="187" spans="2:7" ht="12" customHeight="1" x14ac:dyDescent="0.35">
      <c r="B187" s="42"/>
      <c r="G187" s="43"/>
    </row>
    <row r="188" spans="2:7" ht="12" customHeight="1" x14ac:dyDescent="0.35">
      <c r="B188" s="42"/>
      <c r="G188" s="43"/>
    </row>
    <row r="189" spans="2:7" ht="12" customHeight="1" x14ac:dyDescent="0.35">
      <c r="B189" s="42"/>
      <c r="G189" s="43"/>
    </row>
    <row r="190" spans="2:7" ht="12" customHeight="1" x14ac:dyDescent="0.35">
      <c r="B190" s="42"/>
      <c r="G190" s="43"/>
    </row>
    <row r="191" spans="2:7" ht="12" customHeight="1" x14ac:dyDescent="0.35">
      <c r="B191" s="42"/>
      <c r="G191" s="43"/>
    </row>
    <row r="192" spans="2:7" ht="12" customHeight="1" x14ac:dyDescent="0.35">
      <c r="B192" s="42"/>
      <c r="G192" s="43"/>
    </row>
    <row r="193" spans="2:7" ht="12" customHeight="1" x14ac:dyDescent="0.35">
      <c r="B193" s="42"/>
      <c r="G193" s="43"/>
    </row>
    <row r="194" spans="2:7" ht="12" customHeight="1" x14ac:dyDescent="0.35">
      <c r="B194" s="42"/>
      <c r="G194" s="43"/>
    </row>
    <row r="195" spans="2:7" ht="12" customHeight="1" x14ac:dyDescent="0.35">
      <c r="B195" s="42"/>
      <c r="G195" s="43"/>
    </row>
    <row r="196" spans="2:7" ht="12" customHeight="1" x14ac:dyDescent="0.35">
      <c r="B196" s="42"/>
      <c r="G196" s="43"/>
    </row>
    <row r="197" spans="2:7" ht="12" customHeight="1" x14ac:dyDescent="0.35">
      <c r="B197" s="42"/>
      <c r="G197" s="43"/>
    </row>
    <row r="198" spans="2:7" ht="12" customHeight="1" x14ac:dyDescent="0.35">
      <c r="B198" s="42"/>
      <c r="G198" s="43"/>
    </row>
    <row r="199" spans="2:7" ht="12" customHeight="1" x14ac:dyDescent="0.35">
      <c r="B199" s="42"/>
      <c r="G199" s="43"/>
    </row>
    <row r="200" spans="2:7" ht="12" customHeight="1" x14ac:dyDescent="0.35">
      <c r="B200" s="42"/>
      <c r="G200" s="43"/>
    </row>
    <row r="201" spans="2:7" ht="12" customHeight="1" x14ac:dyDescent="0.35">
      <c r="B201" s="42"/>
      <c r="G201" s="43"/>
    </row>
    <row r="202" spans="2:7" ht="12" customHeight="1" x14ac:dyDescent="0.35">
      <c r="B202" s="42"/>
      <c r="G202" s="43"/>
    </row>
    <row r="203" spans="2:7" ht="12" customHeight="1" x14ac:dyDescent="0.35">
      <c r="B203" s="42"/>
      <c r="G203" s="43"/>
    </row>
    <row r="204" spans="2:7" ht="12" customHeight="1" x14ac:dyDescent="0.35">
      <c r="B204" s="42"/>
      <c r="G204" s="43"/>
    </row>
    <row r="205" spans="2:7" ht="12" customHeight="1" x14ac:dyDescent="0.35">
      <c r="B205" s="42"/>
      <c r="G205" s="43"/>
    </row>
    <row r="206" spans="2:7" ht="12" customHeight="1" x14ac:dyDescent="0.35">
      <c r="B206" s="42"/>
      <c r="G206" s="43"/>
    </row>
    <row r="207" spans="2:7" ht="12" customHeight="1" x14ac:dyDescent="0.35">
      <c r="B207" s="42"/>
      <c r="G207" s="43"/>
    </row>
    <row r="208" spans="2:7" ht="12" customHeight="1" x14ac:dyDescent="0.35">
      <c r="B208" s="42"/>
      <c r="G208" s="43"/>
    </row>
    <row r="209" spans="2:7" ht="12" customHeight="1" x14ac:dyDescent="0.35">
      <c r="B209" s="42"/>
      <c r="G209" s="43"/>
    </row>
    <row r="210" spans="2:7" ht="12" customHeight="1" x14ac:dyDescent="0.35">
      <c r="B210" s="42"/>
      <c r="G210" s="43"/>
    </row>
    <row r="211" spans="2:7" ht="12" customHeight="1" x14ac:dyDescent="0.35">
      <c r="B211" s="42"/>
      <c r="G211" s="43"/>
    </row>
    <row r="212" spans="2:7" ht="12" customHeight="1" x14ac:dyDescent="0.35">
      <c r="B212" s="42"/>
      <c r="G212" s="43"/>
    </row>
    <row r="213" spans="2:7" ht="12" customHeight="1" x14ac:dyDescent="0.35">
      <c r="B213" s="42"/>
      <c r="G213" s="43"/>
    </row>
    <row r="214" spans="2:7" ht="12" customHeight="1" x14ac:dyDescent="0.35">
      <c r="B214" s="42"/>
      <c r="G214" s="43"/>
    </row>
    <row r="215" spans="2:7" ht="12" customHeight="1" x14ac:dyDescent="0.35">
      <c r="B215" s="42"/>
      <c r="G215" s="43"/>
    </row>
    <row r="216" spans="2:7" ht="12" customHeight="1" x14ac:dyDescent="0.35">
      <c r="B216" s="42"/>
      <c r="G216" s="43"/>
    </row>
    <row r="217" spans="2:7" ht="12" customHeight="1" x14ac:dyDescent="0.35">
      <c r="B217" s="42"/>
      <c r="G217" s="43"/>
    </row>
    <row r="218" spans="2:7" ht="12" customHeight="1" x14ac:dyDescent="0.35">
      <c r="B218" s="42"/>
      <c r="G218" s="43"/>
    </row>
    <row r="219" spans="2:7" ht="12" customHeight="1" x14ac:dyDescent="0.35">
      <c r="B219" s="42"/>
      <c r="G219" s="43"/>
    </row>
    <row r="220" spans="2:7" ht="12" customHeight="1" x14ac:dyDescent="0.35">
      <c r="B220" s="42"/>
      <c r="G220" s="43"/>
    </row>
    <row r="221" spans="2:7" ht="12" customHeight="1" x14ac:dyDescent="0.35">
      <c r="B221" s="42"/>
      <c r="G221" s="43"/>
    </row>
    <row r="222" spans="2:7" ht="12" customHeight="1" x14ac:dyDescent="0.35">
      <c r="B222" s="42"/>
      <c r="G222" s="43"/>
    </row>
    <row r="223" spans="2:7" ht="12" customHeight="1" x14ac:dyDescent="0.35">
      <c r="B223" s="42"/>
      <c r="G223" s="43"/>
    </row>
    <row r="224" spans="2:7" ht="12" customHeight="1" x14ac:dyDescent="0.35">
      <c r="B224" s="42"/>
      <c r="G224" s="43"/>
    </row>
    <row r="225" spans="2:7" ht="12" customHeight="1" x14ac:dyDescent="0.35">
      <c r="B225" s="42"/>
      <c r="G225" s="43"/>
    </row>
    <row r="226" spans="2:7" ht="12" customHeight="1" x14ac:dyDescent="0.35">
      <c r="B226" s="42"/>
      <c r="G226" s="43"/>
    </row>
    <row r="227" spans="2:7" ht="12" customHeight="1" x14ac:dyDescent="0.35">
      <c r="B227" s="42"/>
      <c r="G227" s="43"/>
    </row>
    <row r="228" spans="2:7" ht="12" customHeight="1" x14ac:dyDescent="0.35">
      <c r="B228" s="42"/>
      <c r="G228" s="43"/>
    </row>
    <row r="229" spans="2:7" ht="12" customHeight="1" x14ac:dyDescent="0.35">
      <c r="B229" s="42"/>
      <c r="G229" s="43"/>
    </row>
    <row r="230" spans="2:7" ht="12" customHeight="1" x14ac:dyDescent="0.35">
      <c r="B230" s="42"/>
      <c r="G230" s="43"/>
    </row>
    <row r="231" spans="2:7" ht="12" customHeight="1" x14ac:dyDescent="0.35">
      <c r="B231" s="42"/>
      <c r="G231" s="43"/>
    </row>
    <row r="232" spans="2:7" ht="12" customHeight="1" x14ac:dyDescent="0.35">
      <c r="B232" s="42"/>
      <c r="G232" s="43"/>
    </row>
    <row r="233" spans="2:7" ht="12" customHeight="1" x14ac:dyDescent="0.35">
      <c r="B233" s="42"/>
      <c r="G233" s="43"/>
    </row>
    <row r="234" spans="2:7" ht="12" customHeight="1" x14ac:dyDescent="0.35">
      <c r="B234" s="42"/>
      <c r="G234" s="43"/>
    </row>
    <row r="235" spans="2:7" ht="12" customHeight="1" x14ac:dyDescent="0.35">
      <c r="B235" s="42"/>
      <c r="G235" s="43"/>
    </row>
    <row r="236" spans="2:7" ht="12" customHeight="1" x14ac:dyDescent="0.35">
      <c r="B236" s="42"/>
      <c r="G236" s="43"/>
    </row>
    <row r="237" spans="2:7" ht="12" customHeight="1" x14ac:dyDescent="0.35">
      <c r="B237" s="42"/>
      <c r="G237" s="43"/>
    </row>
    <row r="238" spans="2:7" ht="12" customHeight="1" x14ac:dyDescent="0.35">
      <c r="B238" s="42"/>
      <c r="G238" s="43"/>
    </row>
    <row r="239" spans="2:7" ht="12" customHeight="1" x14ac:dyDescent="0.35">
      <c r="B239" s="42"/>
      <c r="G239" s="43"/>
    </row>
    <row r="240" spans="2:7" ht="12" customHeight="1" x14ac:dyDescent="0.35">
      <c r="B240" s="42"/>
      <c r="G240" s="43"/>
    </row>
    <row r="241" spans="2:7" ht="12" customHeight="1" x14ac:dyDescent="0.35">
      <c r="B241" s="42"/>
      <c r="G241" s="43"/>
    </row>
    <row r="242" spans="2:7" ht="12" customHeight="1" x14ac:dyDescent="0.35">
      <c r="B242" s="42"/>
      <c r="G242" s="43"/>
    </row>
    <row r="243" spans="2:7" ht="12" customHeight="1" x14ac:dyDescent="0.35">
      <c r="B243" s="42"/>
      <c r="G243" s="43"/>
    </row>
    <row r="244" spans="2:7" ht="12" customHeight="1" x14ac:dyDescent="0.35">
      <c r="B244" s="42"/>
      <c r="G244" s="43"/>
    </row>
    <row r="245" spans="2:7" ht="12" customHeight="1" x14ac:dyDescent="0.35">
      <c r="B245" s="42"/>
      <c r="G245" s="43"/>
    </row>
    <row r="246" spans="2:7" ht="12" customHeight="1" x14ac:dyDescent="0.35">
      <c r="B246" s="42"/>
      <c r="G246" s="43"/>
    </row>
    <row r="247" spans="2:7" ht="12" customHeight="1" x14ac:dyDescent="0.35">
      <c r="B247" s="42"/>
      <c r="G247" s="43"/>
    </row>
    <row r="248" spans="2:7" ht="12" customHeight="1" x14ac:dyDescent="0.35">
      <c r="B248" s="42"/>
      <c r="G248" s="43"/>
    </row>
    <row r="249" spans="2:7" ht="12" customHeight="1" x14ac:dyDescent="0.35">
      <c r="B249" s="42"/>
      <c r="G249" s="43"/>
    </row>
    <row r="250" spans="2:7" ht="12" customHeight="1" x14ac:dyDescent="0.35">
      <c r="B250" s="42"/>
      <c r="G250" s="43"/>
    </row>
    <row r="251" spans="2:7" ht="12" customHeight="1" x14ac:dyDescent="0.35">
      <c r="B251" s="42"/>
      <c r="G251" s="43"/>
    </row>
    <row r="252" spans="2:7" ht="12" customHeight="1" x14ac:dyDescent="0.35">
      <c r="B252" s="42"/>
      <c r="G252" s="43"/>
    </row>
    <row r="253" spans="2:7" ht="12" customHeight="1" x14ac:dyDescent="0.35">
      <c r="B253" s="42"/>
      <c r="G253" s="43"/>
    </row>
    <row r="254" spans="2:7" ht="12" customHeight="1" x14ac:dyDescent="0.35">
      <c r="B254" s="42"/>
      <c r="G254" s="43"/>
    </row>
    <row r="255" spans="2:7" ht="12" customHeight="1" x14ac:dyDescent="0.35">
      <c r="B255" s="42"/>
      <c r="G255" s="43"/>
    </row>
    <row r="256" spans="2:7" ht="12" customHeight="1" x14ac:dyDescent="0.35">
      <c r="B256" s="42"/>
      <c r="G256" s="43"/>
    </row>
    <row r="257" spans="2:7" ht="12" customHeight="1" x14ac:dyDescent="0.35">
      <c r="B257" s="42"/>
      <c r="G257" s="43"/>
    </row>
    <row r="258" spans="2:7" ht="12" customHeight="1" x14ac:dyDescent="0.35">
      <c r="B258" s="42"/>
      <c r="G258" s="43"/>
    </row>
    <row r="259" spans="2:7" ht="12" customHeight="1" x14ac:dyDescent="0.35">
      <c r="B259" s="42"/>
      <c r="G259" s="43"/>
    </row>
    <row r="260" spans="2:7" ht="12" customHeight="1" x14ac:dyDescent="0.35">
      <c r="B260" s="42"/>
      <c r="G260" s="43"/>
    </row>
    <row r="261" spans="2:7" ht="12" customHeight="1" x14ac:dyDescent="0.35">
      <c r="B261" s="42"/>
      <c r="G261" s="43"/>
    </row>
    <row r="262" spans="2:7" ht="12" customHeight="1" x14ac:dyDescent="0.35">
      <c r="B262" s="42"/>
      <c r="G262" s="43"/>
    </row>
    <row r="263" spans="2:7" ht="12" customHeight="1" x14ac:dyDescent="0.35">
      <c r="B263" s="42"/>
      <c r="G263" s="43"/>
    </row>
    <row r="264" spans="2:7" ht="12" customHeight="1" x14ac:dyDescent="0.35">
      <c r="B264" s="42"/>
      <c r="G264" s="43"/>
    </row>
    <row r="265" spans="2:7" ht="12" customHeight="1" x14ac:dyDescent="0.35">
      <c r="B265" s="42"/>
      <c r="G265" s="43"/>
    </row>
    <row r="266" spans="2:7" ht="12" customHeight="1" x14ac:dyDescent="0.35">
      <c r="B266" s="42"/>
      <c r="G266" s="43"/>
    </row>
    <row r="267" spans="2:7" ht="12" customHeight="1" x14ac:dyDescent="0.35">
      <c r="B267" s="42"/>
      <c r="G267" s="43"/>
    </row>
    <row r="268" spans="2:7" ht="12" customHeight="1" x14ac:dyDescent="0.35">
      <c r="B268" s="42"/>
      <c r="G268" s="43"/>
    </row>
    <row r="269" spans="2:7" ht="12" customHeight="1" x14ac:dyDescent="0.35">
      <c r="B269" s="42"/>
      <c r="G269" s="43"/>
    </row>
    <row r="270" spans="2:7" ht="12" customHeight="1" x14ac:dyDescent="0.35">
      <c r="B270" s="42"/>
      <c r="G270" s="43"/>
    </row>
    <row r="271" spans="2:7" ht="12" customHeight="1" x14ac:dyDescent="0.35">
      <c r="B271" s="42"/>
      <c r="G271" s="43"/>
    </row>
    <row r="272" spans="2:7" ht="12" customHeight="1" x14ac:dyDescent="0.35">
      <c r="B272" s="42"/>
      <c r="G272" s="43"/>
    </row>
    <row r="273" spans="2:7" ht="12" customHeight="1" x14ac:dyDescent="0.35">
      <c r="B273" s="42"/>
      <c r="G273" s="43"/>
    </row>
    <row r="274" spans="2:7" ht="12" customHeight="1" x14ac:dyDescent="0.35">
      <c r="B274" s="42"/>
      <c r="G274" s="43"/>
    </row>
    <row r="275" spans="2:7" ht="12" customHeight="1" x14ac:dyDescent="0.35">
      <c r="B275" s="42"/>
      <c r="G275" s="43"/>
    </row>
    <row r="276" spans="2:7" ht="12" customHeight="1" x14ac:dyDescent="0.35">
      <c r="B276" s="42"/>
      <c r="G276" s="43"/>
    </row>
    <row r="277" spans="2:7" ht="12" customHeight="1" x14ac:dyDescent="0.35">
      <c r="B277" s="42"/>
      <c r="G277" s="43"/>
    </row>
    <row r="278" spans="2:7" ht="12" customHeight="1" x14ac:dyDescent="0.35">
      <c r="B278" s="42"/>
      <c r="G278" s="43"/>
    </row>
    <row r="279" spans="2:7" ht="12" customHeight="1" x14ac:dyDescent="0.35">
      <c r="B279" s="42"/>
      <c r="G279" s="43"/>
    </row>
    <row r="280" spans="2:7" ht="12" customHeight="1" x14ac:dyDescent="0.35">
      <c r="B280" s="42"/>
      <c r="G280" s="43"/>
    </row>
    <row r="281" spans="2:7" ht="12" customHeight="1" x14ac:dyDescent="0.35">
      <c r="B281" s="42"/>
      <c r="G281" s="43"/>
    </row>
    <row r="282" spans="2:7" ht="12" customHeight="1" x14ac:dyDescent="0.35">
      <c r="B282" s="42"/>
      <c r="G282" s="43"/>
    </row>
    <row r="283" spans="2:7" ht="12" customHeight="1" x14ac:dyDescent="0.35">
      <c r="B283" s="42"/>
      <c r="G283" s="43"/>
    </row>
    <row r="284" spans="2:7" ht="12" customHeight="1" x14ac:dyDescent="0.35">
      <c r="B284" s="42"/>
      <c r="G284" s="43"/>
    </row>
    <row r="285" spans="2:7" ht="12" customHeight="1" x14ac:dyDescent="0.35">
      <c r="B285" s="42"/>
      <c r="G285" s="43"/>
    </row>
    <row r="286" spans="2:7" ht="12" customHeight="1" x14ac:dyDescent="0.35">
      <c r="B286" s="42"/>
      <c r="G286" s="43"/>
    </row>
    <row r="287" spans="2:7" ht="12" customHeight="1" x14ac:dyDescent="0.35">
      <c r="B287" s="42"/>
      <c r="G287" s="43"/>
    </row>
    <row r="288" spans="2:7" ht="12" customHeight="1" x14ac:dyDescent="0.35">
      <c r="B288" s="42"/>
      <c r="G288" s="43"/>
    </row>
    <row r="289" spans="2:7" ht="12" customHeight="1" x14ac:dyDescent="0.35">
      <c r="B289" s="42"/>
      <c r="G289" s="43"/>
    </row>
    <row r="290" spans="2:7" ht="12" customHeight="1" x14ac:dyDescent="0.35">
      <c r="B290" s="42"/>
      <c r="G290" s="43"/>
    </row>
    <row r="291" spans="2:7" ht="12" customHeight="1" x14ac:dyDescent="0.35">
      <c r="B291" s="42"/>
      <c r="G291" s="43"/>
    </row>
    <row r="292" spans="2:7" ht="12" customHeight="1" x14ac:dyDescent="0.35">
      <c r="B292" s="42"/>
      <c r="G292" s="43"/>
    </row>
    <row r="293" spans="2:7" ht="12" customHeight="1" x14ac:dyDescent="0.35">
      <c r="B293" s="42"/>
      <c r="G293" s="43"/>
    </row>
    <row r="294" spans="2:7" ht="12" customHeight="1" x14ac:dyDescent="0.35">
      <c r="B294" s="42"/>
      <c r="G294" s="43"/>
    </row>
    <row r="295" spans="2:7" ht="12" customHeight="1" x14ac:dyDescent="0.35">
      <c r="B295" s="42"/>
      <c r="G295" s="43"/>
    </row>
    <row r="296" spans="2:7" ht="12" customHeight="1" x14ac:dyDescent="0.35">
      <c r="B296" s="42"/>
      <c r="G296" s="43"/>
    </row>
    <row r="297" spans="2:7" ht="12" customHeight="1" x14ac:dyDescent="0.35">
      <c r="B297" s="42"/>
      <c r="G297" s="43"/>
    </row>
    <row r="298" spans="2:7" ht="12" customHeight="1" x14ac:dyDescent="0.35">
      <c r="B298" s="42"/>
      <c r="G298" s="43"/>
    </row>
    <row r="299" spans="2:7" ht="12" customHeight="1" x14ac:dyDescent="0.35">
      <c r="B299" s="42"/>
      <c r="G299" s="43"/>
    </row>
    <row r="300" spans="2:7" ht="12" customHeight="1" x14ac:dyDescent="0.35">
      <c r="B300" s="42"/>
      <c r="G300" s="43"/>
    </row>
    <row r="301" spans="2:7" ht="12" customHeight="1" x14ac:dyDescent="0.35">
      <c r="B301" s="42"/>
      <c r="G301" s="43"/>
    </row>
    <row r="302" spans="2:7" ht="12" customHeight="1" x14ac:dyDescent="0.35">
      <c r="B302" s="42"/>
      <c r="G302" s="43"/>
    </row>
    <row r="303" spans="2:7" ht="12" customHeight="1" x14ac:dyDescent="0.35">
      <c r="B303" s="42"/>
      <c r="G303" s="43"/>
    </row>
    <row r="304" spans="2:7" ht="12" customHeight="1" x14ac:dyDescent="0.35">
      <c r="B304" s="42"/>
      <c r="G304" s="43"/>
    </row>
    <row r="305" spans="2:7" ht="12" customHeight="1" x14ac:dyDescent="0.35">
      <c r="B305" s="42"/>
      <c r="G305" s="43"/>
    </row>
    <row r="306" spans="2:7" ht="12" customHeight="1" x14ac:dyDescent="0.35">
      <c r="B306" s="42"/>
      <c r="G306" s="43"/>
    </row>
    <row r="307" spans="2:7" ht="12" customHeight="1" x14ac:dyDescent="0.35">
      <c r="B307" s="42"/>
      <c r="G307" s="43"/>
    </row>
    <row r="308" spans="2:7" ht="12" customHeight="1" x14ac:dyDescent="0.35">
      <c r="B308" s="42"/>
      <c r="G308" s="43"/>
    </row>
    <row r="309" spans="2:7" ht="12" customHeight="1" x14ac:dyDescent="0.35">
      <c r="B309" s="42"/>
      <c r="G309" s="43"/>
    </row>
    <row r="310" spans="2:7" ht="12" customHeight="1" x14ac:dyDescent="0.35">
      <c r="B310" s="42"/>
      <c r="G310" s="43"/>
    </row>
    <row r="311" spans="2:7" ht="12" customHeight="1" x14ac:dyDescent="0.35">
      <c r="B311" s="42"/>
      <c r="G311" s="43"/>
    </row>
    <row r="312" spans="2:7" ht="12" customHeight="1" x14ac:dyDescent="0.35">
      <c r="B312" s="42"/>
      <c r="G312" s="43"/>
    </row>
    <row r="313" spans="2:7" ht="12" customHeight="1" x14ac:dyDescent="0.35">
      <c r="B313" s="42"/>
      <c r="G313" s="43"/>
    </row>
    <row r="314" spans="2:7" ht="12" customHeight="1" x14ac:dyDescent="0.35">
      <c r="B314" s="42"/>
      <c r="G314" s="43"/>
    </row>
    <row r="315" spans="2:7" ht="12" customHeight="1" x14ac:dyDescent="0.35">
      <c r="B315" s="42"/>
      <c r="G315" s="43"/>
    </row>
    <row r="316" spans="2:7" ht="12" customHeight="1" x14ac:dyDescent="0.35">
      <c r="B316" s="42"/>
      <c r="G316" s="43"/>
    </row>
    <row r="317" spans="2:7" ht="12" customHeight="1" x14ac:dyDescent="0.35">
      <c r="B317" s="42"/>
      <c r="G317" s="43"/>
    </row>
    <row r="318" spans="2:7" ht="12" customHeight="1" x14ac:dyDescent="0.35">
      <c r="B318" s="42"/>
      <c r="G318" s="43"/>
    </row>
    <row r="319" spans="2:7" ht="12" customHeight="1" x14ac:dyDescent="0.35">
      <c r="B319" s="42"/>
      <c r="G319" s="43"/>
    </row>
    <row r="320" spans="2:7" ht="12" customHeight="1" x14ac:dyDescent="0.35">
      <c r="B320" s="42"/>
      <c r="G320" s="43"/>
    </row>
    <row r="321" spans="2:7" ht="12" customHeight="1" x14ac:dyDescent="0.35">
      <c r="B321" s="42"/>
      <c r="G321" s="43"/>
    </row>
    <row r="322" spans="2:7" ht="12" customHeight="1" x14ac:dyDescent="0.35">
      <c r="B322" s="42"/>
      <c r="G322" s="43"/>
    </row>
    <row r="323" spans="2:7" ht="12" customHeight="1" x14ac:dyDescent="0.35">
      <c r="B323" s="42"/>
      <c r="G323" s="43"/>
    </row>
    <row r="324" spans="2:7" ht="12" customHeight="1" x14ac:dyDescent="0.35">
      <c r="B324" s="42"/>
      <c r="G324" s="43"/>
    </row>
    <row r="325" spans="2:7" ht="12" customHeight="1" x14ac:dyDescent="0.35">
      <c r="B325" s="42"/>
      <c r="G325" s="43"/>
    </row>
    <row r="326" spans="2:7" ht="12" customHeight="1" x14ac:dyDescent="0.35">
      <c r="B326" s="42"/>
      <c r="G326" s="43"/>
    </row>
    <row r="327" spans="2:7" ht="12" customHeight="1" x14ac:dyDescent="0.35">
      <c r="B327" s="42"/>
      <c r="G327" s="43"/>
    </row>
    <row r="328" spans="2:7" ht="12" customHeight="1" x14ac:dyDescent="0.35">
      <c r="B328" s="42"/>
      <c r="G328" s="43"/>
    </row>
    <row r="329" spans="2:7" ht="12" customHeight="1" x14ac:dyDescent="0.35">
      <c r="B329" s="42"/>
      <c r="G329" s="43"/>
    </row>
    <row r="330" spans="2:7" ht="12" customHeight="1" x14ac:dyDescent="0.35">
      <c r="B330" s="42"/>
      <c r="G330" s="43"/>
    </row>
    <row r="331" spans="2:7" ht="12" customHeight="1" x14ac:dyDescent="0.35">
      <c r="B331" s="42"/>
      <c r="G331" s="43"/>
    </row>
    <row r="332" spans="2:7" ht="12" customHeight="1" x14ac:dyDescent="0.35">
      <c r="B332" s="42"/>
      <c r="G332" s="43"/>
    </row>
    <row r="333" spans="2:7" ht="12" customHeight="1" x14ac:dyDescent="0.35">
      <c r="B333" s="42"/>
      <c r="G333" s="43"/>
    </row>
    <row r="334" spans="2:7" ht="12" customHeight="1" x14ac:dyDescent="0.35">
      <c r="B334" s="42"/>
      <c r="G334" s="43"/>
    </row>
    <row r="335" spans="2:7" ht="12" customHeight="1" x14ac:dyDescent="0.35">
      <c r="B335" s="42"/>
      <c r="G335" s="43"/>
    </row>
    <row r="336" spans="2:7" ht="12" customHeight="1" x14ac:dyDescent="0.35">
      <c r="B336" s="42"/>
      <c r="G336" s="43"/>
    </row>
    <row r="337" spans="2:7" ht="12" customHeight="1" x14ac:dyDescent="0.35">
      <c r="B337" s="42"/>
      <c r="G337" s="43"/>
    </row>
    <row r="338" spans="2:7" ht="12" customHeight="1" x14ac:dyDescent="0.35">
      <c r="B338" s="42"/>
      <c r="G338" s="43"/>
    </row>
    <row r="339" spans="2:7" ht="12" customHeight="1" x14ac:dyDescent="0.35">
      <c r="B339" s="42"/>
      <c r="G339" s="43"/>
    </row>
    <row r="340" spans="2:7" ht="12" customHeight="1" x14ac:dyDescent="0.35">
      <c r="B340" s="42"/>
      <c r="G340" s="43"/>
    </row>
    <row r="341" spans="2:7" ht="12" customHeight="1" x14ac:dyDescent="0.35">
      <c r="B341" s="42"/>
      <c r="G341" s="43"/>
    </row>
    <row r="342" spans="2:7" ht="12" customHeight="1" x14ac:dyDescent="0.35">
      <c r="B342" s="42"/>
      <c r="G342" s="43"/>
    </row>
    <row r="343" spans="2:7" ht="12" customHeight="1" x14ac:dyDescent="0.35">
      <c r="B343" s="42"/>
      <c r="G343" s="43"/>
    </row>
    <row r="344" spans="2:7" ht="12" customHeight="1" x14ac:dyDescent="0.35">
      <c r="B344" s="42"/>
      <c r="G344" s="43"/>
    </row>
    <row r="345" spans="2:7" ht="12" customHeight="1" x14ac:dyDescent="0.35">
      <c r="B345" s="42"/>
      <c r="G345" s="43"/>
    </row>
    <row r="346" spans="2:7" ht="12" customHeight="1" x14ac:dyDescent="0.35">
      <c r="B346" s="42"/>
      <c r="G346" s="43"/>
    </row>
    <row r="347" spans="2:7" ht="12" customHeight="1" x14ac:dyDescent="0.35">
      <c r="B347" s="42"/>
      <c r="G347" s="43"/>
    </row>
    <row r="348" spans="2:7" ht="12" customHeight="1" x14ac:dyDescent="0.35">
      <c r="B348" s="42"/>
      <c r="G348" s="43"/>
    </row>
    <row r="349" spans="2:7" ht="12" customHeight="1" x14ac:dyDescent="0.35">
      <c r="B349" s="42"/>
      <c r="G349" s="43"/>
    </row>
    <row r="350" spans="2:7" ht="12" customHeight="1" x14ac:dyDescent="0.35">
      <c r="B350" s="42"/>
      <c r="G350" s="43"/>
    </row>
    <row r="351" spans="2:7" ht="12" customHeight="1" x14ac:dyDescent="0.35">
      <c r="B351" s="42"/>
      <c r="G351" s="43"/>
    </row>
    <row r="352" spans="2:7" ht="12" customHeight="1" x14ac:dyDescent="0.35">
      <c r="B352" s="42"/>
      <c r="G352" s="43"/>
    </row>
    <row r="353" spans="2:7" ht="12" customHeight="1" x14ac:dyDescent="0.35">
      <c r="B353" s="42"/>
      <c r="G353" s="43"/>
    </row>
    <row r="354" spans="2:7" ht="12" customHeight="1" x14ac:dyDescent="0.35">
      <c r="B354" s="42"/>
      <c r="G354" s="43"/>
    </row>
    <row r="355" spans="2:7" ht="12" customHeight="1" x14ac:dyDescent="0.35">
      <c r="B355" s="42"/>
      <c r="G355" s="43"/>
    </row>
    <row r="356" spans="2:7" ht="12" customHeight="1" x14ac:dyDescent="0.35">
      <c r="B356" s="42"/>
      <c r="G356" s="43"/>
    </row>
    <row r="357" spans="2:7" ht="12" customHeight="1" x14ac:dyDescent="0.35">
      <c r="B357" s="42"/>
      <c r="G357" s="43"/>
    </row>
    <row r="358" spans="2:7" ht="12" customHeight="1" x14ac:dyDescent="0.35">
      <c r="B358" s="42"/>
      <c r="G358" s="43"/>
    </row>
    <row r="359" spans="2:7" ht="12" customHeight="1" x14ac:dyDescent="0.35">
      <c r="B359" s="42"/>
      <c r="G359" s="43"/>
    </row>
    <row r="360" spans="2:7" ht="12" customHeight="1" x14ac:dyDescent="0.35">
      <c r="B360" s="42"/>
      <c r="G360" s="43"/>
    </row>
    <row r="361" spans="2:7" ht="12" customHeight="1" x14ac:dyDescent="0.35">
      <c r="B361" s="42"/>
      <c r="G361" s="43"/>
    </row>
    <row r="362" spans="2:7" ht="12" customHeight="1" x14ac:dyDescent="0.35">
      <c r="B362" s="42"/>
      <c r="G362" s="43"/>
    </row>
    <row r="363" spans="2:7" ht="12" customHeight="1" x14ac:dyDescent="0.35">
      <c r="B363" s="42"/>
      <c r="G363" s="43"/>
    </row>
    <row r="364" spans="2:7" ht="12" customHeight="1" x14ac:dyDescent="0.35">
      <c r="B364" s="42"/>
      <c r="G364" s="43"/>
    </row>
    <row r="365" spans="2:7" ht="12" customHeight="1" x14ac:dyDescent="0.35">
      <c r="B365" s="42"/>
      <c r="G365" s="43"/>
    </row>
    <row r="366" spans="2:7" ht="12" customHeight="1" x14ac:dyDescent="0.35">
      <c r="B366" s="42"/>
      <c r="G366" s="43"/>
    </row>
    <row r="367" spans="2:7" ht="12" customHeight="1" x14ac:dyDescent="0.35">
      <c r="B367" s="42"/>
      <c r="G367" s="43"/>
    </row>
    <row r="368" spans="2:7" ht="12" customHeight="1" x14ac:dyDescent="0.35">
      <c r="B368" s="42"/>
      <c r="G368" s="43"/>
    </row>
    <row r="369" spans="2:7" ht="12" customHeight="1" x14ac:dyDescent="0.35">
      <c r="B369" s="42"/>
      <c r="G369" s="43"/>
    </row>
    <row r="370" spans="2:7" ht="12" customHeight="1" x14ac:dyDescent="0.35">
      <c r="B370" s="42"/>
      <c r="G370" s="43"/>
    </row>
    <row r="371" spans="2:7" ht="12" customHeight="1" x14ac:dyDescent="0.35">
      <c r="B371" s="42"/>
      <c r="G371" s="43"/>
    </row>
    <row r="372" spans="2:7" ht="12" customHeight="1" x14ac:dyDescent="0.35">
      <c r="B372" s="42"/>
      <c r="G372" s="43"/>
    </row>
    <row r="373" spans="2:7" ht="12" customHeight="1" x14ac:dyDescent="0.35">
      <c r="B373" s="42"/>
      <c r="G373" s="43"/>
    </row>
    <row r="374" spans="2:7" ht="12" customHeight="1" x14ac:dyDescent="0.35">
      <c r="B374" s="42"/>
      <c r="G374" s="43"/>
    </row>
    <row r="375" spans="2:7" ht="12" customHeight="1" x14ac:dyDescent="0.35">
      <c r="B375" s="42"/>
      <c r="G375" s="43"/>
    </row>
    <row r="376" spans="2:7" ht="12" customHeight="1" x14ac:dyDescent="0.35">
      <c r="B376" s="42"/>
      <c r="G376" s="43"/>
    </row>
    <row r="377" spans="2:7" ht="12" customHeight="1" x14ac:dyDescent="0.35">
      <c r="B377" s="42"/>
      <c r="G377" s="43"/>
    </row>
    <row r="378" spans="2:7" ht="12" customHeight="1" x14ac:dyDescent="0.35">
      <c r="B378" s="42"/>
      <c r="G378" s="43"/>
    </row>
    <row r="379" spans="2:7" ht="12" customHeight="1" x14ac:dyDescent="0.35">
      <c r="B379" s="42"/>
      <c r="G379" s="43"/>
    </row>
    <row r="380" spans="2:7" ht="12" customHeight="1" x14ac:dyDescent="0.35">
      <c r="B380" s="42"/>
      <c r="G380" s="43"/>
    </row>
    <row r="381" spans="2:7" ht="12" customHeight="1" x14ac:dyDescent="0.35">
      <c r="B381" s="42"/>
      <c r="G381" s="43"/>
    </row>
    <row r="382" spans="2:7" ht="12" customHeight="1" x14ac:dyDescent="0.35">
      <c r="B382" s="42"/>
      <c r="G382" s="43"/>
    </row>
    <row r="383" spans="2:7" ht="12" customHeight="1" x14ac:dyDescent="0.35">
      <c r="B383" s="42"/>
      <c r="G383" s="43"/>
    </row>
    <row r="384" spans="2:7" ht="12" customHeight="1" x14ac:dyDescent="0.35">
      <c r="B384" s="42"/>
      <c r="G384" s="43"/>
    </row>
    <row r="385" spans="2:7" ht="12" customHeight="1" x14ac:dyDescent="0.35">
      <c r="B385" s="42"/>
      <c r="G385" s="43"/>
    </row>
    <row r="386" spans="2:7" ht="12" customHeight="1" x14ac:dyDescent="0.35">
      <c r="B386" s="42"/>
      <c r="G386" s="43"/>
    </row>
    <row r="387" spans="2:7" ht="12" customHeight="1" x14ac:dyDescent="0.35">
      <c r="B387" s="42"/>
      <c r="G387" s="43"/>
    </row>
    <row r="388" spans="2:7" ht="12" customHeight="1" x14ac:dyDescent="0.35">
      <c r="B388" s="42"/>
      <c r="G388" s="43"/>
    </row>
    <row r="389" spans="2:7" ht="12" customHeight="1" x14ac:dyDescent="0.35">
      <c r="B389" s="42"/>
      <c r="G389" s="43"/>
    </row>
    <row r="390" spans="2:7" ht="12" customHeight="1" x14ac:dyDescent="0.35">
      <c r="B390" s="42"/>
      <c r="G390" s="43"/>
    </row>
    <row r="391" spans="2:7" ht="12" customHeight="1" x14ac:dyDescent="0.35">
      <c r="B391" s="42"/>
      <c r="G391" s="43"/>
    </row>
    <row r="392" spans="2:7" ht="12" customHeight="1" x14ac:dyDescent="0.35">
      <c r="B392" s="42"/>
      <c r="G392" s="43"/>
    </row>
    <row r="393" spans="2:7" ht="12" customHeight="1" x14ac:dyDescent="0.35">
      <c r="B393" s="42"/>
      <c r="G393" s="43"/>
    </row>
    <row r="394" spans="2:7" ht="12" customHeight="1" x14ac:dyDescent="0.35">
      <c r="B394" s="42"/>
      <c r="G394" s="43"/>
    </row>
    <row r="395" spans="2:7" ht="12" customHeight="1" x14ac:dyDescent="0.35">
      <c r="B395" s="42"/>
      <c r="G395" s="43"/>
    </row>
    <row r="396" spans="2:7" ht="12" customHeight="1" x14ac:dyDescent="0.35">
      <c r="B396" s="42"/>
      <c r="G396" s="43"/>
    </row>
    <row r="397" spans="2:7" ht="12" customHeight="1" x14ac:dyDescent="0.35">
      <c r="B397" s="42"/>
      <c r="G397" s="43"/>
    </row>
    <row r="398" spans="2:7" ht="12" customHeight="1" x14ac:dyDescent="0.35">
      <c r="B398" s="42"/>
      <c r="G398" s="43"/>
    </row>
    <row r="399" spans="2:7" ht="12" customHeight="1" x14ac:dyDescent="0.35">
      <c r="B399" s="42"/>
      <c r="G399" s="43"/>
    </row>
    <row r="400" spans="2:7" ht="12" customHeight="1" x14ac:dyDescent="0.35">
      <c r="B400" s="42"/>
      <c r="G400" s="43"/>
    </row>
    <row r="401" spans="2:7" ht="12" customHeight="1" x14ac:dyDescent="0.35">
      <c r="B401" s="42"/>
      <c r="G401" s="43"/>
    </row>
    <row r="402" spans="2:7" ht="12" customHeight="1" x14ac:dyDescent="0.35">
      <c r="B402" s="42"/>
      <c r="G402" s="43"/>
    </row>
    <row r="403" spans="2:7" ht="12" customHeight="1" x14ac:dyDescent="0.35">
      <c r="B403" s="42"/>
      <c r="G403" s="43"/>
    </row>
    <row r="404" spans="2:7" ht="12" customHeight="1" x14ac:dyDescent="0.35">
      <c r="B404" s="42"/>
      <c r="G404" s="43"/>
    </row>
    <row r="405" spans="2:7" ht="12" customHeight="1" x14ac:dyDescent="0.35">
      <c r="B405" s="42"/>
      <c r="G405" s="43"/>
    </row>
    <row r="406" spans="2:7" ht="12" customHeight="1" x14ac:dyDescent="0.35">
      <c r="B406" s="42"/>
      <c r="G406" s="43"/>
    </row>
    <row r="407" spans="2:7" ht="12" customHeight="1" x14ac:dyDescent="0.35">
      <c r="B407" s="42"/>
      <c r="G407" s="43"/>
    </row>
    <row r="408" spans="2:7" ht="12" customHeight="1" x14ac:dyDescent="0.35">
      <c r="B408" s="42"/>
      <c r="G408" s="43"/>
    </row>
    <row r="409" spans="2:7" ht="12" customHeight="1" x14ac:dyDescent="0.35">
      <c r="B409" s="42"/>
      <c r="G409" s="43"/>
    </row>
    <row r="410" spans="2:7" ht="12" customHeight="1" x14ac:dyDescent="0.35">
      <c r="B410" s="42"/>
      <c r="G410" s="43"/>
    </row>
    <row r="411" spans="2:7" ht="12" customHeight="1" x14ac:dyDescent="0.35">
      <c r="B411" s="42"/>
      <c r="G411" s="43"/>
    </row>
    <row r="412" spans="2:7" ht="12" customHeight="1" x14ac:dyDescent="0.35">
      <c r="B412" s="42"/>
      <c r="G412" s="43"/>
    </row>
    <row r="413" spans="2:7" ht="12" customHeight="1" x14ac:dyDescent="0.35">
      <c r="B413" s="42"/>
      <c r="G413" s="43"/>
    </row>
    <row r="414" spans="2:7" ht="12" customHeight="1" x14ac:dyDescent="0.35">
      <c r="B414" s="42"/>
      <c r="G414" s="43"/>
    </row>
    <row r="415" spans="2:7" ht="12" customHeight="1" x14ac:dyDescent="0.35">
      <c r="B415" s="42"/>
      <c r="G415" s="43"/>
    </row>
    <row r="416" spans="2:7" ht="12" customHeight="1" x14ac:dyDescent="0.35">
      <c r="B416" s="42"/>
      <c r="G416" s="43"/>
    </row>
    <row r="417" spans="2:7" ht="12" customHeight="1" x14ac:dyDescent="0.35">
      <c r="B417" s="42"/>
      <c r="G417" s="43"/>
    </row>
    <row r="418" spans="2:7" ht="12" customHeight="1" x14ac:dyDescent="0.35">
      <c r="B418" s="42"/>
      <c r="G418" s="43"/>
    </row>
    <row r="419" spans="2:7" ht="12" customHeight="1" x14ac:dyDescent="0.35">
      <c r="B419" s="42"/>
      <c r="G419" s="43"/>
    </row>
    <row r="420" spans="2:7" ht="12" customHeight="1" x14ac:dyDescent="0.35">
      <c r="B420" s="42"/>
      <c r="G420" s="43"/>
    </row>
    <row r="421" spans="2:7" ht="12" customHeight="1" x14ac:dyDescent="0.35">
      <c r="B421" s="42"/>
      <c r="G421" s="43"/>
    </row>
    <row r="422" spans="2:7" ht="12" customHeight="1" x14ac:dyDescent="0.35">
      <c r="B422" s="42"/>
      <c r="G422" s="43"/>
    </row>
    <row r="423" spans="2:7" ht="12" customHeight="1" x14ac:dyDescent="0.35">
      <c r="B423" s="42"/>
      <c r="G423" s="43"/>
    </row>
    <row r="424" spans="2:7" ht="12" customHeight="1" x14ac:dyDescent="0.35">
      <c r="B424" s="42"/>
      <c r="G424" s="43"/>
    </row>
    <row r="425" spans="2:7" ht="12" customHeight="1" x14ac:dyDescent="0.35">
      <c r="B425" s="42"/>
      <c r="G425" s="43"/>
    </row>
    <row r="426" spans="2:7" ht="12" customHeight="1" x14ac:dyDescent="0.35">
      <c r="B426" s="42"/>
      <c r="G426" s="43"/>
    </row>
    <row r="427" spans="2:7" ht="12" customHeight="1" x14ac:dyDescent="0.35">
      <c r="B427" s="42"/>
      <c r="G427" s="43"/>
    </row>
    <row r="428" spans="2:7" ht="12" customHeight="1" x14ac:dyDescent="0.35">
      <c r="B428" s="42"/>
      <c r="G428" s="43"/>
    </row>
    <row r="429" spans="2:7" ht="12" customHeight="1" x14ac:dyDescent="0.35">
      <c r="B429" s="42"/>
      <c r="G429" s="43"/>
    </row>
    <row r="430" spans="2:7" ht="12" customHeight="1" x14ac:dyDescent="0.35">
      <c r="B430" s="42"/>
      <c r="G430" s="43"/>
    </row>
    <row r="431" spans="2:7" ht="12" customHeight="1" x14ac:dyDescent="0.35">
      <c r="B431" s="42"/>
      <c r="G431" s="43"/>
    </row>
    <row r="432" spans="2:7" ht="12" customHeight="1" x14ac:dyDescent="0.35">
      <c r="B432" s="42"/>
      <c r="G432" s="43"/>
    </row>
    <row r="433" spans="2:7" ht="12" customHeight="1" x14ac:dyDescent="0.35">
      <c r="B433" s="42"/>
      <c r="G433" s="43"/>
    </row>
    <row r="434" spans="2:7" ht="12" customHeight="1" x14ac:dyDescent="0.35">
      <c r="B434" s="42"/>
      <c r="G434" s="43"/>
    </row>
    <row r="435" spans="2:7" ht="12" customHeight="1" x14ac:dyDescent="0.35">
      <c r="B435" s="42"/>
      <c r="G435" s="43"/>
    </row>
    <row r="436" spans="2:7" ht="12" customHeight="1" x14ac:dyDescent="0.35">
      <c r="B436" s="42"/>
      <c r="G436" s="43"/>
    </row>
    <row r="437" spans="2:7" ht="12" customHeight="1" x14ac:dyDescent="0.35">
      <c r="B437" s="42"/>
      <c r="G437" s="43"/>
    </row>
    <row r="438" spans="2:7" ht="12" customHeight="1" x14ac:dyDescent="0.35">
      <c r="B438" s="42"/>
      <c r="G438" s="43"/>
    </row>
    <row r="439" spans="2:7" ht="12" customHeight="1" x14ac:dyDescent="0.35">
      <c r="B439" s="42"/>
      <c r="G439" s="43"/>
    </row>
    <row r="440" spans="2:7" ht="12" customHeight="1" x14ac:dyDescent="0.35">
      <c r="B440" s="42"/>
      <c r="G440" s="43"/>
    </row>
    <row r="441" spans="2:7" ht="12" customHeight="1" x14ac:dyDescent="0.35">
      <c r="B441" s="42"/>
      <c r="G441" s="43"/>
    </row>
    <row r="442" spans="2:7" ht="12" customHeight="1" x14ac:dyDescent="0.35">
      <c r="B442" s="42"/>
      <c r="G442" s="43"/>
    </row>
    <row r="443" spans="2:7" ht="12" customHeight="1" x14ac:dyDescent="0.35">
      <c r="B443" s="42"/>
      <c r="G443" s="43"/>
    </row>
    <row r="444" spans="2:7" ht="12" customHeight="1" x14ac:dyDescent="0.35">
      <c r="B444" s="42"/>
      <c r="G444" s="43"/>
    </row>
    <row r="445" spans="2:7" ht="12" customHeight="1" x14ac:dyDescent="0.35">
      <c r="B445" s="42"/>
      <c r="G445" s="43"/>
    </row>
    <row r="446" spans="2:7" ht="12" customHeight="1" x14ac:dyDescent="0.35">
      <c r="B446" s="42"/>
      <c r="G446" s="43"/>
    </row>
    <row r="447" spans="2:7" ht="12" customHeight="1" x14ac:dyDescent="0.35">
      <c r="B447" s="42"/>
      <c r="G447" s="43"/>
    </row>
    <row r="448" spans="2:7" ht="12" customHeight="1" x14ac:dyDescent="0.35">
      <c r="B448" s="42"/>
      <c r="G448" s="43"/>
    </row>
    <row r="449" spans="2:7" ht="12" customHeight="1" x14ac:dyDescent="0.35">
      <c r="B449" s="42"/>
      <c r="G449" s="43"/>
    </row>
    <row r="450" spans="2:7" ht="12" customHeight="1" x14ac:dyDescent="0.35">
      <c r="B450" s="42"/>
      <c r="G450" s="43"/>
    </row>
    <row r="451" spans="2:7" ht="12" customHeight="1" x14ac:dyDescent="0.35">
      <c r="B451" s="42"/>
      <c r="G451" s="43"/>
    </row>
    <row r="452" spans="2:7" ht="12" customHeight="1" x14ac:dyDescent="0.35">
      <c r="B452" s="42"/>
      <c r="G452" s="43"/>
    </row>
    <row r="453" spans="2:7" ht="12" customHeight="1" x14ac:dyDescent="0.35">
      <c r="B453" s="42"/>
      <c r="G453" s="43"/>
    </row>
    <row r="454" spans="2:7" ht="12" customHeight="1" x14ac:dyDescent="0.35">
      <c r="B454" s="42"/>
      <c r="G454" s="43"/>
    </row>
    <row r="455" spans="2:7" ht="12" customHeight="1" x14ac:dyDescent="0.35">
      <c r="B455" s="42"/>
      <c r="G455" s="43"/>
    </row>
    <row r="456" spans="2:7" ht="12" customHeight="1" x14ac:dyDescent="0.35">
      <c r="B456" s="42"/>
      <c r="G456" s="43"/>
    </row>
    <row r="457" spans="2:7" ht="12" customHeight="1" x14ac:dyDescent="0.35">
      <c r="B457" s="42"/>
      <c r="G457" s="43"/>
    </row>
    <row r="458" spans="2:7" ht="12" customHeight="1" x14ac:dyDescent="0.35">
      <c r="B458" s="42"/>
      <c r="G458" s="43"/>
    </row>
    <row r="459" spans="2:7" ht="12" customHeight="1" x14ac:dyDescent="0.35">
      <c r="B459" s="42"/>
      <c r="G459" s="43"/>
    </row>
    <row r="460" spans="2:7" ht="12" customHeight="1" x14ac:dyDescent="0.35">
      <c r="B460" s="42"/>
      <c r="G460" s="43"/>
    </row>
    <row r="461" spans="2:7" ht="12" customHeight="1" x14ac:dyDescent="0.35">
      <c r="B461" s="42"/>
      <c r="G461" s="43"/>
    </row>
    <row r="462" spans="2:7" ht="12" customHeight="1" x14ac:dyDescent="0.35">
      <c r="B462" s="42"/>
      <c r="G462" s="43"/>
    </row>
    <row r="463" spans="2:7" ht="12" customHeight="1" x14ac:dyDescent="0.35">
      <c r="B463" s="42"/>
      <c r="G463" s="43"/>
    </row>
    <row r="464" spans="2:7" ht="12" customHeight="1" x14ac:dyDescent="0.35">
      <c r="B464" s="42"/>
      <c r="G464" s="43"/>
    </row>
    <row r="465" spans="2:7" ht="12" customHeight="1" x14ac:dyDescent="0.35">
      <c r="B465" s="42"/>
      <c r="G465" s="43"/>
    </row>
    <row r="466" spans="2:7" ht="12" customHeight="1" x14ac:dyDescent="0.35">
      <c r="B466" s="42"/>
      <c r="G466" s="43"/>
    </row>
    <row r="467" spans="2:7" ht="12" customHeight="1" x14ac:dyDescent="0.35">
      <c r="B467" s="42"/>
      <c r="G467" s="43"/>
    </row>
    <row r="468" spans="2:7" ht="12" customHeight="1" x14ac:dyDescent="0.35">
      <c r="B468" s="42"/>
      <c r="G468" s="43"/>
    </row>
    <row r="469" spans="2:7" ht="12" customHeight="1" x14ac:dyDescent="0.35">
      <c r="B469" s="42"/>
      <c r="G469" s="43"/>
    </row>
    <row r="470" spans="2:7" ht="12" customHeight="1" x14ac:dyDescent="0.35">
      <c r="B470" s="42"/>
      <c r="G470" s="43"/>
    </row>
    <row r="471" spans="2:7" ht="12" customHeight="1" x14ac:dyDescent="0.35">
      <c r="B471" s="42"/>
      <c r="G471" s="43"/>
    </row>
    <row r="472" spans="2:7" ht="12" customHeight="1" x14ac:dyDescent="0.35">
      <c r="B472" s="42"/>
      <c r="G472" s="43"/>
    </row>
    <row r="473" spans="2:7" ht="12" customHeight="1" x14ac:dyDescent="0.35">
      <c r="B473" s="42"/>
      <c r="G473" s="43"/>
    </row>
    <row r="474" spans="2:7" ht="12" customHeight="1" x14ac:dyDescent="0.35">
      <c r="B474" s="42"/>
      <c r="G474" s="43"/>
    </row>
    <row r="475" spans="2:7" ht="12" customHeight="1" x14ac:dyDescent="0.35">
      <c r="B475" s="42"/>
      <c r="G475" s="43"/>
    </row>
    <row r="476" spans="2:7" ht="12" customHeight="1" x14ac:dyDescent="0.35">
      <c r="B476" s="42"/>
      <c r="G476" s="43"/>
    </row>
    <row r="477" spans="2:7" ht="12" customHeight="1" x14ac:dyDescent="0.35">
      <c r="B477" s="42"/>
      <c r="G477" s="43"/>
    </row>
    <row r="478" spans="2:7" ht="12" customHeight="1" x14ac:dyDescent="0.35">
      <c r="B478" s="42"/>
      <c r="G478" s="43"/>
    </row>
    <row r="479" spans="2:7" ht="12" customHeight="1" x14ac:dyDescent="0.35">
      <c r="B479" s="42"/>
      <c r="G479" s="43"/>
    </row>
    <row r="480" spans="2:7" ht="12" customHeight="1" x14ac:dyDescent="0.35">
      <c r="B480" s="42"/>
      <c r="G480" s="43"/>
    </row>
    <row r="481" spans="2:7" ht="12" customHeight="1" x14ac:dyDescent="0.35">
      <c r="B481" s="42"/>
      <c r="G481" s="43"/>
    </row>
    <row r="482" spans="2:7" ht="12" customHeight="1" x14ac:dyDescent="0.35">
      <c r="B482" s="42"/>
      <c r="G482" s="43"/>
    </row>
    <row r="483" spans="2:7" ht="12" customHeight="1" x14ac:dyDescent="0.35">
      <c r="B483" s="42"/>
      <c r="G483" s="43"/>
    </row>
    <row r="484" spans="2:7" ht="12" customHeight="1" x14ac:dyDescent="0.35">
      <c r="B484" s="42"/>
      <c r="G484" s="43"/>
    </row>
    <row r="485" spans="2:7" ht="12" customHeight="1" x14ac:dyDescent="0.35">
      <c r="B485" s="42"/>
      <c r="G485" s="43"/>
    </row>
    <row r="486" spans="2:7" ht="12" customHeight="1" x14ac:dyDescent="0.35">
      <c r="B486" s="42"/>
      <c r="G486" s="43"/>
    </row>
    <row r="487" spans="2:7" ht="12" customHeight="1" x14ac:dyDescent="0.35">
      <c r="B487" s="42"/>
      <c r="G487" s="43"/>
    </row>
    <row r="488" spans="2:7" ht="12" customHeight="1" x14ac:dyDescent="0.35">
      <c r="B488" s="42"/>
      <c r="G488" s="43"/>
    </row>
    <row r="489" spans="2:7" ht="12" customHeight="1" x14ac:dyDescent="0.35">
      <c r="B489" s="42"/>
      <c r="G489" s="43"/>
    </row>
    <row r="490" spans="2:7" ht="12" customHeight="1" x14ac:dyDescent="0.35">
      <c r="B490" s="42"/>
      <c r="G490" s="43"/>
    </row>
    <row r="491" spans="2:7" ht="12" customHeight="1" x14ac:dyDescent="0.35">
      <c r="B491" s="42"/>
      <c r="G491" s="43"/>
    </row>
    <row r="492" spans="2:7" ht="12" customHeight="1" x14ac:dyDescent="0.35">
      <c r="B492" s="42"/>
      <c r="G492" s="43"/>
    </row>
    <row r="493" spans="2:7" ht="12" customHeight="1" x14ac:dyDescent="0.35">
      <c r="B493" s="42"/>
      <c r="G493" s="43"/>
    </row>
    <row r="494" spans="2:7" ht="12" customHeight="1" x14ac:dyDescent="0.35">
      <c r="B494" s="42"/>
      <c r="G494" s="43"/>
    </row>
    <row r="495" spans="2:7" ht="12" customHeight="1" x14ac:dyDescent="0.35">
      <c r="B495" s="42"/>
      <c r="G495" s="43"/>
    </row>
    <row r="496" spans="2:7" ht="12" customHeight="1" x14ac:dyDescent="0.35">
      <c r="B496" s="42"/>
      <c r="G496" s="43"/>
    </row>
    <row r="497" spans="2:7" ht="12" customHeight="1" x14ac:dyDescent="0.35">
      <c r="B497" s="42"/>
      <c r="G497" s="43"/>
    </row>
    <row r="498" spans="2:7" ht="12" customHeight="1" x14ac:dyDescent="0.35">
      <c r="B498" s="42"/>
      <c r="G498" s="43"/>
    </row>
    <row r="499" spans="2:7" ht="12" customHeight="1" x14ac:dyDescent="0.35">
      <c r="B499" s="42"/>
      <c r="G499" s="43"/>
    </row>
    <row r="500" spans="2:7" ht="12" customHeight="1" x14ac:dyDescent="0.35">
      <c r="B500" s="42"/>
      <c r="G500" s="43"/>
    </row>
    <row r="501" spans="2:7" ht="12" customHeight="1" x14ac:dyDescent="0.35">
      <c r="B501" s="42"/>
      <c r="G501" s="43"/>
    </row>
    <row r="502" spans="2:7" ht="12" customHeight="1" x14ac:dyDescent="0.35">
      <c r="B502" s="42"/>
      <c r="G502" s="43"/>
    </row>
    <row r="503" spans="2:7" ht="12" customHeight="1" x14ac:dyDescent="0.35">
      <c r="B503" s="42"/>
      <c r="G503" s="43"/>
    </row>
    <row r="504" spans="2:7" ht="12" customHeight="1" x14ac:dyDescent="0.35">
      <c r="B504" s="42"/>
      <c r="G504" s="43"/>
    </row>
    <row r="505" spans="2:7" ht="12" customHeight="1" x14ac:dyDescent="0.35">
      <c r="B505" s="42"/>
      <c r="G505" s="43"/>
    </row>
    <row r="506" spans="2:7" ht="12" customHeight="1" x14ac:dyDescent="0.35">
      <c r="B506" s="42"/>
      <c r="G506" s="43"/>
    </row>
    <row r="507" spans="2:7" ht="12" customHeight="1" x14ac:dyDescent="0.35">
      <c r="B507" s="42"/>
      <c r="G507" s="43"/>
    </row>
    <row r="508" spans="2:7" ht="12" customHeight="1" x14ac:dyDescent="0.35">
      <c r="B508" s="42"/>
      <c r="G508" s="43"/>
    </row>
    <row r="509" spans="2:7" ht="12" customHeight="1" x14ac:dyDescent="0.35">
      <c r="B509" s="42"/>
      <c r="G509" s="43"/>
    </row>
    <row r="510" spans="2:7" ht="12" customHeight="1" x14ac:dyDescent="0.35">
      <c r="B510" s="42"/>
      <c r="G510" s="43"/>
    </row>
    <row r="511" spans="2:7" ht="12" customHeight="1" x14ac:dyDescent="0.35">
      <c r="B511" s="42"/>
      <c r="G511" s="43"/>
    </row>
    <row r="512" spans="2:7" ht="12" customHeight="1" x14ac:dyDescent="0.35">
      <c r="B512" s="42"/>
      <c r="G512" s="43"/>
    </row>
    <row r="513" spans="2:7" ht="12" customHeight="1" x14ac:dyDescent="0.35">
      <c r="B513" s="42"/>
      <c r="G513" s="43"/>
    </row>
    <row r="514" spans="2:7" ht="12" customHeight="1" x14ac:dyDescent="0.35">
      <c r="B514" s="42"/>
      <c r="G514" s="43"/>
    </row>
    <row r="515" spans="2:7" ht="12" customHeight="1" x14ac:dyDescent="0.35">
      <c r="B515" s="42"/>
      <c r="G515" s="43"/>
    </row>
    <row r="516" spans="2:7" ht="12" customHeight="1" x14ac:dyDescent="0.35">
      <c r="B516" s="42"/>
      <c r="G516" s="43"/>
    </row>
    <row r="517" spans="2:7" ht="12" customHeight="1" x14ac:dyDescent="0.35">
      <c r="B517" s="42"/>
      <c r="G517" s="43"/>
    </row>
    <row r="518" spans="2:7" ht="12" customHeight="1" x14ac:dyDescent="0.35">
      <c r="B518" s="42"/>
      <c r="G518" s="43"/>
    </row>
    <row r="519" spans="2:7" ht="12" customHeight="1" x14ac:dyDescent="0.35">
      <c r="B519" s="42"/>
      <c r="G519" s="43"/>
    </row>
    <row r="520" spans="2:7" ht="12" customHeight="1" x14ac:dyDescent="0.35">
      <c r="B520" s="42"/>
      <c r="G520" s="43"/>
    </row>
    <row r="521" spans="2:7" ht="12" customHeight="1" x14ac:dyDescent="0.35">
      <c r="B521" s="42"/>
      <c r="G521" s="43"/>
    </row>
    <row r="522" spans="2:7" ht="12" customHeight="1" x14ac:dyDescent="0.35">
      <c r="B522" s="42"/>
      <c r="G522" s="43"/>
    </row>
    <row r="523" spans="2:7" ht="12" customHeight="1" x14ac:dyDescent="0.35">
      <c r="B523" s="42"/>
      <c r="G523" s="43"/>
    </row>
    <row r="524" spans="2:7" ht="12" customHeight="1" x14ac:dyDescent="0.35">
      <c r="B524" s="42"/>
      <c r="G524" s="43"/>
    </row>
    <row r="525" spans="2:7" ht="12" customHeight="1" x14ac:dyDescent="0.35">
      <c r="B525" s="42"/>
      <c r="G525" s="43"/>
    </row>
    <row r="526" spans="2:7" ht="12" customHeight="1" x14ac:dyDescent="0.35">
      <c r="B526" s="42"/>
      <c r="G526" s="43"/>
    </row>
    <row r="527" spans="2:7" ht="12" customHeight="1" x14ac:dyDescent="0.35">
      <c r="B527" s="42"/>
      <c r="G527" s="43"/>
    </row>
    <row r="528" spans="2:7" ht="12" customHeight="1" x14ac:dyDescent="0.35">
      <c r="B528" s="42"/>
      <c r="G528" s="43"/>
    </row>
    <row r="529" spans="2:7" ht="12" customHeight="1" x14ac:dyDescent="0.35">
      <c r="B529" s="42"/>
      <c r="G529" s="43"/>
    </row>
    <row r="530" spans="2:7" ht="12" customHeight="1" x14ac:dyDescent="0.35">
      <c r="B530" s="42"/>
      <c r="G530" s="43"/>
    </row>
    <row r="531" spans="2:7" ht="12" customHeight="1" x14ac:dyDescent="0.35">
      <c r="B531" s="42"/>
      <c r="G531" s="43"/>
    </row>
    <row r="532" spans="2:7" ht="12" customHeight="1" x14ac:dyDescent="0.35">
      <c r="B532" s="42"/>
      <c r="G532" s="43"/>
    </row>
    <row r="533" spans="2:7" ht="12" customHeight="1" x14ac:dyDescent="0.35">
      <c r="B533" s="42"/>
      <c r="G533" s="43"/>
    </row>
    <row r="534" spans="2:7" ht="12" customHeight="1" x14ac:dyDescent="0.35">
      <c r="B534" s="42"/>
      <c r="G534" s="43"/>
    </row>
    <row r="535" spans="2:7" ht="12" customHeight="1" x14ac:dyDescent="0.35">
      <c r="B535" s="42"/>
      <c r="G535" s="43"/>
    </row>
    <row r="536" spans="2:7" ht="12" customHeight="1" x14ac:dyDescent="0.35">
      <c r="B536" s="42"/>
      <c r="G536" s="43"/>
    </row>
    <row r="537" spans="2:7" ht="12" customHeight="1" x14ac:dyDescent="0.35">
      <c r="B537" s="42"/>
      <c r="G537" s="43"/>
    </row>
    <row r="538" spans="2:7" ht="12" customHeight="1" x14ac:dyDescent="0.35">
      <c r="B538" s="42"/>
      <c r="G538" s="43"/>
    </row>
    <row r="539" spans="2:7" ht="12" customHeight="1" x14ac:dyDescent="0.35">
      <c r="B539" s="42"/>
      <c r="G539" s="43"/>
    </row>
    <row r="540" spans="2:7" ht="12" customHeight="1" x14ac:dyDescent="0.35">
      <c r="B540" s="42"/>
      <c r="G540" s="43"/>
    </row>
    <row r="541" spans="2:7" ht="12" customHeight="1" x14ac:dyDescent="0.35">
      <c r="B541" s="42"/>
      <c r="G541" s="43"/>
    </row>
    <row r="542" spans="2:7" ht="12" customHeight="1" x14ac:dyDescent="0.35">
      <c r="B542" s="42"/>
      <c r="G542" s="43"/>
    </row>
    <row r="543" spans="2:7" ht="12" customHeight="1" x14ac:dyDescent="0.35">
      <c r="B543" s="42"/>
      <c r="G543" s="43"/>
    </row>
    <row r="544" spans="2:7" ht="12" customHeight="1" x14ac:dyDescent="0.35">
      <c r="B544" s="42"/>
      <c r="G544" s="43"/>
    </row>
    <row r="545" spans="2:7" ht="12" customHeight="1" x14ac:dyDescent="0.35">
      <c r="B545" s="42"/>
      <c r="G545" s="43"/>
    </row>
    <row r="546" spans="2:7" ht="12" customHeight="1" x14ac:dyDescent="0.35">
      <c r="B546" s="42"/>
      <c r="G546" s="43"/>
    </row>
    <row r="547" spans="2:7" ht="12" customHeight="1" x14ac:dyDescent="0.35">
      <c r="B547" s="42"/>
      <c r="G547" s="43"/>
    </row>
    <row r="548" spans="2:7" ht="12" customHeight="1" x14ac:dyDescent="0.35">
      <c r="B548" s="42"/>
      <c r="G548" s="43"/>
    </row>
    <row r="549" spans="2:7" ht="12" customHeight="1" x14ac:dyDescent="0.35">
      <c r="B549" s="42"/>
      <c r="G549" s="43"/>
    </row>
    <row r="550" spans="2:7" ht="12" customHeight="1" x14ac:dyDescent="0.35">
      <c r="B550" s="42"/>
      <c r="G550" s="43"/>
    </row>
    <row r="551" spans="2:7" ht="12" customHeight="1" x14ac:dyDescent="0.35">
      <c r="B551" s="42"/>
      <c r="G551" s="43"/>
    </row>
    <row r="552" spans="2:7" ht="12" customHeight="1" x14ac:dyDescent="0.35">
      <c r="B552" s="42"/>
      <c r="G552" s="43"/>
    </row>
    <row r="553" spans="2:7" ht="12" customHeight="1" x14ac:dyDescent="0.35">
      <c r="B553" s="42"/>
      <c r="G553" s="43"/>
    </row>
    <row r="554" spans="2:7" ht="12" customHeight="1" x14ac:dyDescent="0.35">
      <c r="B554" s="42"/>
      <c r="G554" s="43"/>
    </row>
    <row r="555" spans="2:7" ht="12" customHeight="1" x14ac:dyDescent="0.35">
      <c r="B555" s="42"/>
      <c r="G555" s="43"/>
    </row>
    <row r="556" spans="2:7" ht="12" customHeight="1" x14ac:dyDescent="0.35">
      <c r="B556" s="42"/>
      <c r="G556" s="43"/>
    </row>
    <row r="557" spans="2:7" ht="12" customHeight="1" x14ac:dyDescent="0.35">
      <c r="B557" s="42"/>
      <c r="G557" s="43"/>
    </row>
    <row r="558" spans="2:7" ht="12" customHeight="1" x14ac:dyDescent="0.35">
      <c r="B558" s="42"/>
      <c r="G558" s="43"/>
    </row>
    <row r="559" spans="2:7" ht="12" customHeight="1" x14ac:dyDescent="0.35">
      <c r="B559" s="42"/>
      <c r="G559" s="43"/>
    </row>
    <row r="560" spans="2:7" ht="12" customHeight="1" x14ac:dyDescent="0.35">
      <c r="B560" s="42"/>
      <c r="G560" s="43"/>
    </row>
    <row r="561" spans="2:7" ht="12" customHeight="1" x14ac:dyDescent="0.35">
      <c r="B561" s="42"/>
      <c r="G561" s="43"/>
    </row>
    <row r="562" spans="2:7" ht="12" customHeight="1" x14ac:dyDescent="0.35">
      <c r="B562" s="42"/>
      <c r="G562" s="43"/>
    </row>
    <row r="563" spans="2:7" ht="12" customHeight="1" x14ac:dyDescent="0.35">
      <c r="B563" s="42"/>
      <c r="G563" s="43"/>
    </row>
    <row r="564" spans="2:7" ht="12" customHeight="1" x14ac:dyDescent="0.35">
      <c r="B564" s="42"/>
      <c r="G564" s="43"/>
    </row>
    <row r="565" spans="2:7" ht="12" customHeight="1" x14ac:dyDescent="0.35">
      <c r="B565" s="42"/>
      <c r="G565" s="43"/>
    </row>
    <row r="566" spans="2:7" ht="12" customHeight="1" x14ac:dyDescent="0.35">
      <c r="B566" s="42"/>
      <c r="G566" s="43"/>
    </row>
    <row r="567" spans="2:7" ht="12" customHeight="1" x14ac:dyDescent="0.35">
      <c r="B567" s="42"/>
      <c r="G567" s="43"/>
    </row>
    <row r="568" spans="2:7" ht="12" customHeight="1" x14ac:dyDescent="0.35">
      <c r="B568" s="42"/>
      <c r="G568" s="43"/>
    </row>
    <row r="569" spans="2:7" ht="12" customHeight="1" x14ac:dyDescent="0.35">
      <c r="B569" s="42"/>
      <c r="G569" s="43"/>
    </row>
    <row r="570" spans="2:7" ht="12" customHeight="1" x14ac:dyDescent="0.35">
      <c r="B570" s="42"/>
      <c r="G570" s="43"/>
    </row>
    <row r="571" spans="2:7" ht="12" customHeight="1" x14ac:dyDescent="0.35">
      <c r="B571" s="42"/>
      <c r="G571" s="43"/>
    </row>
    <row r="572" spans="2:7" ht="12" customHeight="1" x14ac:dyDescent="0.35">
      <c r="B572" s="42"/>
      <c r="G572" s="43"/>
    </row>
    <row r="573" spans="2:7" ht="12" customHeight="1" x14ac:dyDescent="0.35">
      <c r="B573" s="42"/>
      <c r="G573" s="43"/>
    </row>
    <row r="574" spans="2:7" ht="12" customHeight="1" x14ac:dyDescent="0.35">
      <c r="B574" s="42"/>
      <c r="G574" s="43"/>
    </row>
    <row r="575" spans="2:7" ht="12" customHeight="1" x14ac:dyDescent="0.35">
      <c r="B575" s="42"/>
      <c r="G575" s="43"/>
    </row>
    <row r="576" spans="2:7" ht="12" customHeight="1" x14ac:dyDescent="0.35">
      <c r="B576" s="42"/>
      <c r="G576" s="43"/>
    </row>
    <row r="577" spans="2:7" ht="12" customHeight="1" x14ac:dyDescent="0.35">
      <c r="B577" s="42"/>
      <c r="G577" s="43"/>
    </row>
    <row r="578" spans="2:7" ht="12" customHeight="1" x14ac:dyDescent="0.35">
      <c r="B578" s="42"/>
      <c r="G578" s="43"/>
    </row>
    <row r="579" spans="2:7" ht="12" customHeight="1" x14ac:dyDescent="0.35">
      <c r="B579" s="42"/>
      <c r="G579" s="43"/>
    </row>
    <row r="580" spans="2:7" ht="12" customHeight="1" x14ac:dyDescent="0.35">
      <c r="B580" s="42"/>
      <c r="G580" s="43"/>
    </row>
    <row r="581" spans="2:7" ht="12" customHeight="1" x14ac:dyDescent="0.35">
      <c r="B581" s="42"/>
      <c r="G581" s="43"/>
    </row>
    <row r="582" spans="2:7" ht="12" customHeight="1" x14ac:dyDescent="0.35">
      <c r="B582" s="42"/>
      <c r="G582" s="43"/>
    </row>
    <row r="583" spans="2:7" ht="12" customHeight="1" x14ac:dyDescent="0.35">
      <c r="B583" s="42"/>
      <c r="G583" s="43"/>
    </row>
    <row r="584" spans="2:7" ht="12" customHeight="1" x14ac:dyDescent="0.35">
      <c r="B584" s="42"/>
      <c r="G584" s="43"/>
    </row>
    <row r="585" spans="2:7" ht="12" customHeight="1" x14ac:dyDescent="0.35">
      <c r="B585" s="42"/>
      <c r="G585" s="43"/>
    </row>
    <row r="586" spans="2:7" ht="12" customHeight="1" x14ac:dyDescent="0.35">
      <c r="B586" s="42"/>
      <c r="G586" s="43"/>
    </row>
    <row r="587" spans="2:7" ht="12" customHeight="1" x14ac:dyDescent="0.35">
      <c r="B587" s="42"/>
      <c r="G587" s="43"/>
    </row>
    <row r="588" spans="2:7" ht="12" customHeight="1" x14ac:dyDescent="0.35">
      <c r="B588" s="42"/>
      <c r="G588" s="43"/>
    </row>
    <row r="589" spans="2:7" ht="12" customHeight="1" x14ac:dyDescent="0.35">
      <c r="B589" s="42"/>
      <c r="G589" s="43"/>
    </row>
    <row r="590" spans="2:7" ht="12" customHeight="1" x14ac:dyDescent="0.35">
      <c r="B590" s="42"/>
      <c r="G590" s="43"/>
    </row>
    <row r="591" spans="2:7" ht="12" customHeight="1" x14ac:dyDescent="0.35">
      <c r="B591" s="42"/>
      <c r="G591" s="43"/>
    </row>
    <row r="592" spans="2:7" ht="12" customHeight="1" x14ac:dyDescent="0.35">
      <c r="B592" s="42"/>
      <c r="G592" s="43"/>
    </row>
    <row r="593" spans="2:7" ht="12" customHeight="1" x14ac:dyDescent="0.35">
      <c r="B593" s="42"/>
      <c r="G593" s="43"/>
    </row>
    <row r="594" spans="2:7" ht="12" customHeight="1" x14ac:dyDescent="0.35">
      <c r="B594" s="42"/>
      <c r="G594" s="43"/>
    </row>
    <row r="595" spans="2:7" ht="12" customHeight="1" x14ac:dyDescent="0.35">
      <c r="B595" s="42"/>
      <c r="G595" s="43"/>
    </row>
    <row r="596" spans="2:7" ht="12" customHeight="1" x14ac:dyDescent="0.35">
      <c r="B596" s="42"/>
      <c r="G596" s="43"/>
    </row>
    <row r="597" spans="2:7" ht="12" customHeight="1" x14ac:dyDescent="0.35">
      <c r="B597" s="42"/>
      <c r="G597" s="43"/>
    </row>
    <row r="598" spans="2:7" ht="12" customHeight="1" x14ac:dyDescent="0.35">
      <c r="B598" s="42"/>
      <c r="G598" s="43"/>
    </row>
    <row r="599" spans="2:7" ht="12" customHeight="1" x14ac:dyDescent="0.35">
      <c r="B599" s="42"/>
      <c r="G599" s="43"/>
    </row>
    <row r="600" spans="2:7" ht="12" customHeight="1" x14ac:dyDescent="0.35">
      <c r="B600" s="42"/>
      <c r="G600" s="43"/>
    </row>
    <row r="601" spans="2:7" ht="12" customHeight="1" x14ac:dyDescent="0.35">
      <c r="B601" s="42"/>
      <c r="G601" s="43"/>
    </row>
    <row r="602" spans="2:7" ht="12" customHeight="1" x14ac:dyDescent="0.35">
      <c r="B602" s="42"/>
      <c r="G602" s="43"/>
    </row>
    <row r="603" spans="2:7" ht="12" customHeight="1" x14ac:dyDescent="0.35">
      <c r="B603" s="42"/>
      <c r="G603" s="43"/>
    </row>
    <row r="604" spans="2:7" ht="12" customHeight="1" x14ac:dyDescent="0.35">
      <c r="B604" s="42"/>
      <c r="G604" s="43"/>
    </row>
    <row r="605" spans="2:7" ht="12" customHeight="1" x14ac:dyDescent="0.35">
      <c r="B605" s="42"/>
      <c r="G605" s="43"/>
    </row>
    <row r="606" spans="2:7" ht="12" customHeight="1" x14ac:dyDescent="0.35">
      <c r="B606" s="42"/>
      <c r="G606" s="43"/>
    </row>
    <row r="607" spans="2:7" ht="12" customHeight="1" x14ac:dyDescent="0.35">
      <c r="B607" s="42"/>
      <c r="G607" s="43"/>
    </row>
    <row r="608" spans="2:7" ht="12" customHeight="1" x14ac:dyDescent="0.35">
      <c r="B608" s="42"/>
      <c r="G608" s="43"/>
    </row>
    <row r="609" spans="2:7" ht="12" customHeight="1" x14ac:dyDescent="0.35">
      <c r="B609" s="42"/>
      <c r="G609" s="43"/>
    </row>
    <row r="610" spans="2:7" ht="12" customHeight="1" x14ac:dyDescent="0.35">
      <c r="B610" s="42"/>
      <c r="G610" s="43"/>
    </row>
    <row r="611" spans="2:7" ht="12" customHeight="1" x14ac:dyDescent="0.35">
      <c r="B611" s="42"/>
      <c r="G611" s="43"/>
    </row>
    <row r="612" spans="2:7" ht="12" customHeight="1" x14ac:dyDescent="0.35">
      <c r="B612" s="42"/>
      <c r="G612" s="43"/>
    </row>
    <row r="613" spans="2:7" ht="12" customHeight="1" x14ac:dyDescent="0.35">
      <c r="B613" s="42"/>
      <c r="G613" s="43"/>
    </row>
    <row r="614" spans="2:7" ht="12" customHeight="1" x14ac:dyDescent="0.35">
      <c r="B614" s="42"/>
      <c r="G614" s="43"/>
    </row>
    <row r="615" spans="2:7" ht="12" customHeight="1" x14ac:dyDescent="0.35">
      <c r="B615" s="42"/>
      <c r="G615" s="43"/>
    </row>
    <row r="616" spans="2:7" ht="12" customHeight="1" x14ac:dyDescent="0.35">
      <c r="B616" s="42"/>
      <c r="G616" s="43"/>
    </row>
    <row r="617" spans="2:7" ht="12" customHeight="1" x14ac:dyDescent="0.35">
      <c r="B617" s="42"/>
      <c r="G617" s="43"/>
    </row>
    <row r="618" spans="2:7" ht="12" customHeight="1" x14ac:dyDescent="0.35">
      <c r="B618" s="42"/>
      <c r="G618" s="43"/>
    </row>
    <row r="619" spans="2:7" ht="12" customHeight="1" x14ac:dyDescent="0.35">
      <c r="B619" s="42"/>
      <c r="G619" s="43"/>
    </row>
    <row r="620" spans="2:7" ht="12" customHeight="1" x14ac:dyDescent="0.35">
      <c r="B620" s="42"/>
      <c r="G620" s="43"/>
    </row>
    <row r="621" spans="2:7" ht="12" customHeight="1" x14ac:dyDescent="0.35">
      <c r="B621" s="42"/>
      <c r="G621" s="43"/>
    </row>
    <row r="622" spans="2:7" ht="12" customHeight="1" x14ac:dyDescent="0.35">
      <c r="B622" s="42"/>
      <c r="G622" s="43"/>
    </row>
    <row r="623" spans="2:7" ht="12" customHeight="1" x14ac:dyDescent="0.35">
      <c r="B623" s="42"/>
      <c r="G623" s="43"/>
    </row>
    <row r="624" spans="2:7" ht="12" customHeight="1" x14ac:dyDescent="0.35">
      <c r="B624" s="42"/>
      <c r="G624" s="43"/>
    </row>
    <row r="625" spans="2:7" ht="12" customHeight="1" x14ac:dyDescent="0.35">
      <c r="B625" s="42"/>
      <c r="G625" s="43"/>
    </row>
    <row r="626" spans="2:7" ht="12" customHeight="1" x14ac:dyDescent="0.35">
      <c r="B626" s="42"/>
      <c r="G626" s="43"/>
    </row>
    <row r="627" spans="2:7" ht="12" customHeight="1" x14ac:dyDescent="0.35">
      <c r="B627" s="42"/>
      <c r="G627" s="43"/>
    </row>
    <row r="628" spans="2:7" ht="12" customHeight="1" x14ac:dyDescent="0.35">
      <c r="B628" s="42"/>
      <c r="G628" s="43"/>
    </row>
    <row r="629" spans="2:7" ht="12" customHeight="1" x14ac:dyDescent="0.35">
      <c r="B629" s="42"/>
      <c r="G629" s="43"/>
    </row>
    <row r="630" spans="2:7" ht="12" customHeight="1" x14ac:dyDescent="0.35">
      <c r="B630" s="42"/>
      <c r="G630" s="43"/>
    </row>
    <row r="631" spans="2:7" ht="12" customHeight="1" x14ac:dyDescent="0.35">
      <c r="B631" s="42"/>
      <c r="G631" s="43"/>
    </row>
    <row r="632" spans="2:7" ht="12" customHeight="1" x14ac:dyDescent="0.35">
      <c r="B632" s="42"/>
      <c r="G632" s="43"/>
    </row>
    <row r="633" spans="2:7" ht="12" customHeight="1" x14ac:dyDescent="0.35">
      <c r="B633" s="42"/>
      <c r="G633" s="43"/>
    </row>
    <row r="634" spans="2:7" ht="12" customHeight="1" x14ac:dyDescent="0.35">
      <c r="B634" s="42"/>
      <c r="G634" s="43"/>
    </row>
    <row r="635" spans="2:7" ht="12" customHeight="1" x14ac:dyDescent="0.35">
      <c r="B635" s="42"/>
      <c r="G635" s="43"/>
    </row>
    <row r="636" spans="2:7" ht="12" customHeight="1" x14ac:dyDescent="0.35">
      <c r="B636" s="42"/>
      <c r="G636" s="43"/>
    </row>
    <row r="637" spans="2:7" ht="12" customHeight="1" x14ac:dyDescent="0.35">
      <c r="B637" s="42"/>
      <c r="G637" s="43"/>
    </row>
    <row r="638" spans="2:7" ht="12" customHeight="1" x14ac:dyDescent="0.35">
      <c r="B638" s="42"/>
      <c r="G638" s="43"/>
    </row>
    <row r="639" spans="2:7" ht="12" customHeight="1" x14ac:dyDescent="0.35">
      <c r="B639" s="42"/>
      <c r="G639" s="43"/>
    </row>
    <row r="640" spans="2:7" ht="12" customHeight="1" x14ac:dyDescent="0.35">
      <c r="B640" s="42"/>
      <c r="G640" s="43"/>
    </row>
    <row r="641" spans="2:7" ht="12" customHeight="1" x14ac:dyDescent="0.35">
      <c r="B641" s="42"/>
      <c r="G641" s="43"/>
    </row>
    <row r="642" spans="2:7" ht="12" customHeight="1" x14ac:dyDescent="0.35">
      <c r="B642" s="42"/>
      <c r="G642" s="43"/>
    </row>
    <row r="643" spans="2:7" ht="12" customHeight="1" x14ac:dyDescent="0.35">
      <c r="B643" s="42"/>
      <c r="G643" s="43"/>
    </row>
    <row r="644" spans="2:7" ht="12" customHeight="1" x14ac:dyDescent="0.35">
      <c r="B644" s="42"/>
      <c r="G644" s="43"/>
    </row>
    <row r="645" spans="2:7" ht="12" customHeight="1" x14ac:dyDescent="0.35">
      <c r="B645" s="42"/>
      <c r="G645" s="43"/>
    </row>
    <row r="646" spans="2:7" ht="12" customHeight="1" x14ac:dyDescent="0.35">
      <c r="B646" s="42"/>
      <c r="G646" s="43"/>
    </row>
    <row r="647" spans="2:7" ht="12" customHeight="1" x14ac:dyDescent="0.35">
      <c r="B647" s="42"/>
      <c r="G647" s="43"/>
    </row>
    <row r="648" spans="2:7" ht="12" customHeight="1" x14ac:dyDescent="0.35">
      <c r="B648" s="42"/>
      <c r="G648" s="43"/>
    </row>
    <row r="649" spans="2:7" ht="12" customHeight="1" x14ac:dyDescent="0.35">
      <c r="B649" s="42"/>
      <c r="G649" s="43"/>
    </row>
    <row r="650" spans="2:7" ht="12" customHeight="1" x14ac:dyDescent="0.35">
      <c r="B650" s="42"/>
      <c r="G650" s="43"/>
    </row>
    <row r="651" spans="2:7" ht="12" customHeight="1" x14ac:dyDescent="0.35">
      <c r="B651" s="42"/>
      <c r="G651" s="43"/>
    </row>
    <row r="652" spans="2:7" ht="12" customHeight="1" x14ac:dyDescent="0.35">
      <c r="B652" s="42"/>
      <c r="G652" s="43"/>
    </row>
    <row r="653" spans="2:7" ht="12" customHeight="1" x14ac:dyDescent="0.35">
      <c r="B653" s="42"/>
      <c r="G653" s="43"/>
    </row>
    <row r="654" spans="2:7" ht="12" customHeight="1" x14ac:dyDescent="0.35">
      <c r="B654" s="42"/>
      <c r="G654" s="43"/>
    </row>
    <row r="655" spans="2:7" ht="12" customHeight="1" x14ac:dyDescent="0.35">
      <c r="B655" s="42"/>
      <c r="G655" s="43"/>
    </row>
    <row r="656" spans="2:7" ht="12" customHeight="1" x14ac:dyDescent="0.35">
      <c r="B656" s="42"/>
      <c r="G656" s="43"/>
    </row>
    <row r="657" spans="2:7" ht="12" customHeight="1" x14ac:dyDescent="0.35">
      <c r="B657" s="42"/>
      <c r="G657" s="43"/>
    </row>
    <row r="658" spans="2:7" ht="12" customHeight="1" x14ac:dyDescent="0.35">
      <c r="B658" s="42"/>
      <c r="G658" s="43"/>
    </row>
    <row r="659" spans="2:7" ht="12" customHeight="1" x14ac:dyDescent="0.35">
      <c r="B659" s="42"/>
      <c r="G659" s="43"/>
    </row>
    <row r="660" spans="2:7" ht="12" customHeight="1" x14ac:dyDescent="0.35">
      <c r="B660" s="42"/>
      <c r="G660" s="43"/>
    </row>
    <row r="661" spans="2:7" ht="12" customHeight="1" x14ac:dyDescent="0.35">
      <c r="B661" s="42"/>
      <c r="G661" s="43"/>
    </row>
    <row r="662" spans="2:7" ht="12" customHeight="1" x14ac:dyDescent="0.35">
      <c r="B662" s="42"/>
      <c r="G662" s="43"/>
    </row>
    <row r="663" spans="2:7" ht="12" customHeight="1" x14ac:dyDescent="0.35">
      <c r="B663" s="42"/>
      <c r="G663" s="43"/>
    </row>
    <row r="664" spans="2:7" ht="12" customHeight="1" x14ac:dyDescent="0.35">
      <c r="B664" s="42"/>
      <c r="G664" s="43"/>
    </row>
    <row r="665" spans="2:7" ht="12" customHeight="1" x14ac:dyDescent="0.35">
      <c r="B665" s="42"/>
      <c r="G665" s="43"/>
    </row>
    <row r="666" spans="2:7" ht="12" customHeight="1" x14ac:dyDescent="0.35">
      <c r="B666" s="42"/>
      <c r="G666" s="43"/>
    </row>
    <row r="667" spans="2:7" ht="12" customHeight="1" x14ac:dyDescent="0.35">
      <c r="B667" s="42"/>
      <c r="G667" s="43"/>
    </row>
    <row r="668" spans="2:7" ht="12" customHeight="1" x14ac:dyDescent="0.35">
      <c r="B668" s="42"/>
      <c r="G668" s="43"/>
    </row>
    <row r="669" spans="2:7" ht="12" customHeight="1" x14ac:dyDescent="0.35">
      <c r="B669" s="42"/>
      <c r="G669" s="43"/>
    </row>
    <row r="670" spans="2:7" ht="12" customHeight="1" x14ac:dyDescent="0.35">
      <c r="B670" s="42"/>
      <c r="G670" s="43"/>
    </row>
    <row r="671" spans="2:7" ht="12" customHeight="1" x14ac:dyDescent="0.35">
      <c r="B671" s="42"/>
      <c r="G671" s="43"/>
    </row>
    <row r="672" spans="2:7" ht="12" customHeight="1" x14ac:dyDescent="0.35">
      <c r="B672" s="42"/>
      <c r="G672" s="43"/>
    </row>
    <row r="673" spans="2:7" ht="12" customHeight="1" x14ac:dyDescent="0.35">
      <c r="B673" s="42"/>
      <c r="G673" s="43"/>
    </row>
    <row r="674" spans="2:7" ht="12" customHeight="1" x14ac:dyDescent="0.35">
      <c r="B674" s="42"/>
      <c r="G674" s="43"/>
    </row>
    <row r="675" spans="2:7" ht="12" customHeight="1" x14ac:dyDescent="0.35">
      <c r="B675" s="42"/>
      <c r="G675" s="43"/>
    </row>
    <row r="676" spans="2:7" ht="12" customHeight="1" x14ac:dyDescent="0.35">
      <c r="B676" s="42"/>
      <c r="G676" s="43"/>
    </row>
    <row r="677" spans="2:7" ht="12" customHeight="1" x14ac:dyDescent="0.35">
      <c r="B677" s="42"/>
      <c r="G677" s="43"/>
    </row>
    <row r="678" spans="2:7" ht="12" customHeight="1" x14ac:dyDescent="0.35">
      <c r="B678" s="42"/>
      <c r="G678" s="43"/>
    </row>
    <row r="679" spans="2:7" ht="12" customHeight="1" x14ac:dyDescent="0.35">
      <c r="B679" s="42"/>
      <c r="G679" s="43"/>
    </row>
    <row r="680" spans="2:7" ht="12" customHeight="1" x14ac:dyDescent="0.35">
      <c r="B680" s="42"/>
      <c r="G680" s="43"/>
    </row>
    <row r="681" spans="2:7" ht="12" customHeight="1" x14ac:dyDescent="0.35">
      <c r="B681" s="42"/>
      <c r="G681" s="43"/>
    </row>
    <row r="682" spans="2:7" ht="12" customHeight="1" x14ac:dyDescent="0.35">
      <c r="B682" s="42"/>
      <c r="G682" s="43"/>
    </row>
    <row r="683" spans="2:7" ht="12" customHeight="1" x14ac:dyDescent="0.35">
      <c r="B683" s="42"/>
      <c r="G683" s="43"/>
    </row>
    <row r="684" spans="2:7" ht="12" customHeight="1" x14ac:dyDescent="0.35">
      <c r="B684" s="42"/>
      <c r="G684" s="43"/>
    </row>
    <row r="685" spans="2:7" ht="12" customHeight="1" x14ac:dyDescent="0.35">
      <c r="B685" s="42"/>
      <c r="G685" s="43"/>
    </row>
    <row r="686" spans="2:7" ht="12" customHeight="1" x14ac:dyDescent="0.35">
      <c r="B686" s="42"/>
      <c r="G686" s="43"/>
    </row>
    <row r="687" spans="2:7" ht="12" customHeight="1" x14ac:dyDescent="0.35">
      <c r="B687" s="42"/>
      <c r="G687" s="43"/>
    </row>
    <row r="688" spans="2:7" ht="12" customHeight="1" x14ac:dyDescent="0.35">
      <c r="B688" s="42"/>
      <c r="G688" s="43"/>
    </row>
    <row r="689" spans="2:7" ht="12" customHeight="1" x14ac:dyDescent="0.35">
      <c r="B689" s="42"/>
      <c r="G689" s="43"/>
    </row>
    <row r="690" spans="2:7" ht="12" customHeight="1" x14ac:dyDescent="0.35">
      <c r="B690" s="42"/>
      <c r="G690" s="43"/>
    </row>
    <row r="691" spans="2:7" ht="12" customHeight="1" x14ac:dyDescent="0.35">
      <c r="B691" s="42"/>
      <c r="G691" s="43"/>
    </row>
    <row r="692" spans="2:7" ht="12" customHeight="1" x14ac:dyDescent="0.35">
      <c r="B692" s="42"/>
      <c r="G692" s="43"/>
    </row>
    <row r="693" spans="2:7" ht="12" customHeight="1" x14ac:dyDescent="0.35">
      <c r="B693" s="42"/>
      <c r="G693" s="43"/>
    </row>
    <row r="694" spans="2:7" ht="12" customHeight="1" x14ac:dyDescent="0.35">
      <c r="B694" s="42"/>
      <c r="G694" s="43"/>
    </row>
    <row r="695" spans="2:7" ht="12" customHeight="1" x14ac:dyDescent="0.35">
      <c r="B695" s="42"/>
      <c r="G695" s="43"/>
    </row>
    <row r="696" spans="2:7" ht="12" customHeight="1" x14ac:dyDescent="0.35">
      <c r="B696" s="42"/>
      <c r="G696" s="43"/>
    </row>
    <row r="697" spans="2:7" ht="12" customHeight="1" x14ac:dyDescent="0.35">
      <c r="B697" s="42"/>
      <c r="G697" s="43"/>
    </row>
    <row r="698" spans="2:7" ht="12" customHeight="1" x14ac:dyDescent="0.35">
      <c r="B698" s="42"/>
      <c r="G698" s="43"/>
    </row>
    <row r="699" spans="2:7" ht="12" customHeight="1" x14ac:dyDescent="0.35">
      <c r="B699" s="42"/>
      <c r="G699" s="43"/>
    </row>
    <row r="700" spans="2:7" ht="12" customHeight="1" x14ac:dyDescent="0.35">
      <c r="B700" s="42"/>
      <c r="G700" s="43"/>
    </row>
    <row r="701" spans="2:7" ht="12" customHeight="1" x14ac:dyDescent="0.35">
      <c r="B701" s="42"/>
      <c r="G701" s="43"/>
    </row>
    <row r="702" spans="2:7" ht="12" customHeight="1" x14ac:dyDescent="0.35">
      <c r="B702" s="42"/>
      <c r="G702" s="43"/>
    </row>
    <row r="703" spans="2:7" ht="12" customHeight="1" x14ac:dyDescent="0.35">
      <c r="B703" s="42"/>
      <c r="G703" s="43"/>
    </row>
    <row r="704" spans="2:7" ht="12" customHeight="1" x14ac:dyDescent="0.35">
      <c r="B704" s="42"/>
      <c r="G704" s="43"/>
    </row>
    <row r="705" spans="2:7" ht="12" customHeight="1" x14ac:dyDescent="0.35">
      <c r="B705" s="42"/>
      <c r="G705" s="43"/>
    </row>
    <row r="706" spans="2:7" ht="12" customHeight="1" x14ac:dyDescent="0.35">
      <c r="B706" s="42"/>
      <c r="G706" s="43"/>
    </row>
    <row r="707" spans="2:7" ht="12" customHeight="1" x14ac:dyDescent="0.35">
      <c r="B707" s="42"/>
      <c r="G707" s="43"/>
    </row>
    <row r="708" spans="2:7" ht="12" customHeight="1" x14ac:dyDescent="0.35">
      <c r="B708" s="42"/>
      <c r="G708" s="43"/>
    </row>
    <row r="709" spans="2:7" ht="12" customHeight="1" x14ac:dyDescent="0.35">
      <c r="B709" s="42"/>
      <c r="G709" s="43"/>
    </row>
    <row r="710" spans="2:7" ht="12" customHeight="1" x14ac:dyDescent="0.35">
      <c r="B710" s="42"/>
      <c r="G710" s="43"/>
    </row>
    <row r="711" spans="2:7" ht="12" customHeight="1" x14ac:dyDescent="0.35">
      <c r="B711" s="42"/>
      <c r="G711" s="43"/>
    </row>
    <row r="712" spans="2:7" ht="12" customHeight="1" x14ac:dyDescent="0.35">
      <c r="B712" s="42"/>
      <c r="G712" s="43"/>
    </row>
    <row r="713" spans="2:7" ht="12" customHeight="1" x14ac:dyDescent="0.35">
      <c r="B713" s="42"/>
      <c r="G713" s="43"/>
    </row>
    <row r="714" spans="2:7" ht="12" customHeight="1" x14ac:dyDescent="0.35">
      <c r="B714" s="42"/>
      <c r="G714" s="43"/>
    </row>
    <row r="715" spans="2:7" ht="12" customHeight="1" x14ac:dyDescent="0.35">
      <c r="B715" s="42"/>
      <c r="G715" s="43"/>
    </row>
    <row r="716" spans="2:7" ht="12" customHeight="1" x14ac:dyDescent="0.35">
      <c r="B716" s="42"/>
      <c r="G716" s="43"/>
    </row>
    <row r="717" spans="2:7" ht="12" customHeight="1" x14ac:dyDescent="0.35">
      <c r="B717" s="42"/>
      <c r="G717" s="43"/>
    </row>
    <row r="718" spans="2:7" ht="12" customHeight="1" x14ac:dyDescent="0.35">
      <c r="B718" s="42"/>
      <c r="G718" s="43"/>
    </row>
    <row r="719" spans="2:7" ht="12" customHeight="1" x14ac:dyDescent="0.35">
      <c r="B719" s="42"/>
      <c r="G719" s="43"/>
    </row>
    <row r="720" spans="2:7" ht="12" customHeight="1" x14ac:dyDescent="0.35">
      <c r="B720" s="42"/>
      <c r="G720" s="43"/>
    </row>
    <row r="721" spans="2:7" ht="12" customHeight="1" x14ac:dyDescent="0.35">
      <c r="B721" s="42"/>
      <c r="G721" s="43"/>
    </row>
    <row r="722" spans="2:7" ht="12" customHeight="1" x14ac:dyDescent="0.35">
      <c r="B722" s="42"/>
      <c r="G722" s="43"/>
    </row>
    <row r="723" spans="2:7" ht="12" customHeight="1" x14ac:dyDescent="0.35">
      <c r="B723" s="42"/>
      <c r="G723" s="43"/>
    </row>
    <row r="724" spans="2:7" ht="12" customHeight="1" x14ac:dyDescent="0.35">
      <c r="B724" s="42"/>
      <c r="G724" s="43"/>
    </row>
    <row r="725" spans="2:7" ht="12" customHeight="1" x14ac:dyDescent="0.35">
      <c r="B725" s="42"/>
      <c r="G725" s="43"/>
    </row>
    <row r="726" spans="2:7" ht="12" customHeight="1" x14ac:dyDescent="0.35">
      <c r="B726" s="42"/>
      <c r="G726" s="43"/>
    </row>
    <row r="727" spans="2:7" ht="12" customHeight="1" x14ac:dyDescent="0.35">
      <c r="B727" s="42"/>
      <c r="G727" s="43"/>
    </row>
    <row r="728" spans="2:7" ht="12" customHeight="1" x14ac:dyDescent="0.35">
      <c r="B728" s="42"/>
      <c r="G728" s="43"/>
    </row>
    <row r="729" spans="2:7" ht="12" customHeight="1" x14ac:dyDescent="0.35">
      <c r="B729" s="42"/>
      <c r="G729" s="43"/>
    </row>
    <row r="730" spans="2:7" ht="12" customHeight="1" x14ac:dyDescent="0.35">
      <c r="B730" s="42"/>
      <c r="G730" s="43"/>
    </row>
    <row r="731" spans="2:7" ht="12" customHeight="1" x14ac:dyDescent="0.35">
      <c r="B731" s="42"/>
      <c r="G731" s="43"/>
    </row>
    <row r="732" spans="2:7" ht="12" customHeight="1" x14ac:dyDescent="0.35">
      <c r="B732" s="42"/>
      <c r="G732" s="43"/>
    </row>
    <row r="733" spans="2:7" ht="12" customHeight="1" x14ac:dyDescent="0.35">
      <c r="B733" s="42"/>
      <c r="G733" s="43"/>
    </row>
    <row r="734" spans="2:7" ht="12" customHeight="1" x14ac:dyDescent="0.35">
      <c r="B734" s="42"/>
      <c r="G734" s="43"/>
    </row>
    <row r="735" spans="2:7" ht="12" customHeight="1" x14ac:dyDescent="0.35">
      <c r="B735" s="42"/>
      <c r="G735" s="43"/>
    </row>
    <row r="736" spans="2:7" ht="12" customHeight="1" x14ac:dyDescent="0.35">
      <c r="B736" s="42"/>
      <c r="G736" s="43"/>
    </row>
    <row r="737" spans="2:7" ht="12" customHeight="1" x14ac:dyDescent="0.35">
      <c r="B737" s="42"/>
      <c r="G737" s="43"/>
    </row>
    <row r="738" spans="2:7" ht="12" customHeight="1" x14ac:dyDescent="0.35">
      <c r="B738" s="42"/>
      <c r="G738" s="43"/>
    </row>
    <row r="739" spans="2:7" ht="12" customHeight="1" x14ac:dyDescent="0.35">
      <c r="B739" s="42"/>
      <c r="G739" s="43"/>
    </row>
    <row r="740" spans="2:7" ht="12" customHeight="1" x14ac:dyDescent="0.35">
      <c r="B740" s="42"/>
      <c r="G740" s="43"/>
    </row>
    <row r="741" spans="2:7" ht="12" customHeight="1" x14ac:dyDescent="0.35">
      <c r="B741" s="42"/>
      <c r="G741" s="43"/>
    </row>
    <row r="742" spans="2:7" ht="12" customHeight="1" x14ac:dyDescent="0.35">
      <c r="B742" s="42"/>
      <c r="G742" s="43"/>
    </row>
    <row r="743" spans="2:7" ht="12" customHeight="1" x14ac:dyDescent="0.35">
      <c r="B743" s="42"/>
      <c r="G743" s="43"/>
    </row>
    <row r="744" spans="2:7" ht="12" customHeight="1" x14ac:dyDescent="0.35">
      <c r="B744" s="42"/>
      <c r="G744" s="43"/>
    </row>
    <row r="745" spans="2:7" ht="12" customHeight="1" x14ac:dyDescent="0.35">
      <c r="B745" s="42"/>
      <c r="G745" s="43"/>
    </row>
    <row r="746" spans="2:7" ht="12" customHeight="1" x14ac:dyDescent="0.35">
      <c r="B746" s="42"/>
      <c r="G746" s="43"/>
    </row>
    <row r="747" spans="2:7" ht="12" customHeight="1" x14ac:dyDescent="0.35">
      <c r="B747" s="42"/>
      <c r="G747" s="43"/>
    </row>
    <row r="748" spans="2:7" ht="12" customHeight="1" x14ac:dyDescent="0.35">
      <c r="B748" s="42"/>
      <c r="G748" s="43"/>
    </row>
    <row r="749" spans="2:7" ht="12" customHeight="1" x14ac:dyDescent="0.35">
      <c r="B749" s="42"/>
      <c r="G749" s="43"/>
    </row>
    <row r="750" spans="2:7" ht="12" customHeight="1" x14ac:dyDescent="0.35">
      <c r="B750" s="42"/>
      <c r="G750" s="43"/>
    </row>
    <row r="751" spans="2:7" ht="12" customHeight="1" x14ac:dyDescent="0.35">
      <c r="B751" s="42"/>
      <c r="G751" s="43"/>
    </row>
    <row r="752" spans="2:7" ht="12" customHeight="1" x14ac:dyDescent="0.35">
      <c r="B752" s="42"/>
      <c r="G752" s="43"/>
    </row>
    <row r="753" spans="2:7" ht="12" customHeight="1" x14ac:dyDescent="0.35">
      <c r="B753" s="42"/>
      <c r="G753" s="43"/>
    </row>
    <row r="754" spans="2:7" ht="12" customHeight="1" x14ac:dyDescent="0.35">
      <c r="B754" s="42"/>
      <c r="G754" s="43"/>
    </row>
    <row r="755" spans="2:7" ht="12" customHeight="1" x14ac:dyDescent="0.35">
      <c r="B755" s="42"/>
      <c r="G755" s="43"/>
    </row>
    <row r="756" spans="2:7" ht="12" customHeight="1" x14ac:dyDescent="0.35">
      <c r="B756" s="42"/>
      <c r="G756" s="43"/>
    </row>
    <row r="757" spans="2:7" ht="12" customHeight="1" x14ac:dyDescent="0.35">
      <c r="B757" s="42"/>
      <c r="G757" s="43"/>
    </row>
    <row r="758" spans="2:7" ht="12" customHeight="1" x14ac:dyDescent="0.35">
      <c r="B758" s="42"/>
      <c r="G758" s="43"/>
    </row>
    <row r="759" spans="2:7" ht="12" customHeight="1" x14ac:dyDescent="0.35">
      <c r="B759" s="42"/>
      <c r="G759" s="43"/>
    </row>
    <row r="760" spans="2:7" ht="12" customHeight="1" x14ac:dyDescent="0.35">
      <c r="B760" s="42"/>
      <c r="G760" s="43"/>
    </row>
    <row r="761" spans="2:7" ht="12" customHeight="1" x14ac:dyDescent="0.35">
      <c r="B761" s="42"/>
      <c r="G761" s="43"/>
    </row>
    <row r="762" spans="2:7" ht="12" customHeight="1" x14ac:dyDescent="0.35">
      <c r="B762" s="42"/>
      <c r="G762" s="43"/>
    </row>
    <row r="763" spans="2:7" ht="12" customHeight="1" x14ac:dyDescent="0.35">
      <c r="B763" s="42"/>
      <c r="G763" s="43"/>
    </row>
    <row r="764" spans="2:7" ht="12" customHeight="1" x14ac:dyDescent="0.35">
      <c r="B764" s="42"/>
      <c r="G764" s="43"/>
    </row>
    <row r="765" spans="2:7" ht="12" customHeight="1" x14ac:dyDescent="0.35">
      <c r="B765" s="42"/>
      <c r="G765" s="43"/>
    </row>
    <row r="766" spans="2:7" ht="12" customHeight="1" x14ac:dyDescent="0.35">
      <c r="B766" s="42"/>
      <c r="G766" s="43"/>
    </row>
    <row r="767" spans="2:7" ht="12" customHeight="1" x14ac:dyDescent="0.35">
      <c r="B767" s="42"/>
      <c r="G767" s="43"/>
    </row>
    <row r="768" spans="2:7" ht="12" customHeight="1" x14ac:dyDescent="0.35">
      <c r="B768" s="42"/>
      <c r="G768" s="43"/>
    </row>
    <row r="769" spans="2:7" ht="12" customHeight="1" x14ac:dyDescent="0.35">
      <c r="B769" s="42"/>
      <c r="G769" s="43"/>
    </row>
    <row r="770" spans="2:7" ht="12" customHeight="1" x14ac:dyDescent="0.35">
      <c r="B770" s="42"/>
      <c r="G770" s="43"/>
    </row>
    <row r="771" spans="2:7" ht="12" customHeight="1" x14ac:dyDescent="0.35">
      <c r="B771" s="42"/>
      <c r="G771" s="43"/>
    </row>
    <row r="772" spans="2:7" ht="12" customHeight="1" x14ac:dyDescent="0.35">
      <c r="B772" s="42"/>
      <c r="G772" s="43"/>
    </row>
    <row r="773" spans="2:7" ht="12" customHeight="1" x14ac:dyDescent="0.35">
      <c r="B773" s="42"/>
      <c r="G773" s="43"/>
    </row>
    <row r="774" spans="2:7" ht="12" customHeight="1" x14ac:dyDescent="0.35">
      <c r="B774" s="42"/>
      <c r="G774" s="43"/>
    </row>
    <row r="775" spans="2:7" ht="12" customHeight="1" x14ac:dyDescent="0.35">
      <c r="B775" s="42"/>
      <c r="G775" s="43"/>
    </row>
    <row r="776" spans="2:7" ht="12" customHeight="1" x14ac:dyDescent="0.35">
      <c r="B776" s="42"/>
      <c r="G776" s="43"/>
    </row>
    <row r="777" spans="2:7" ht="12" customHeight="1" x14ac:dyDescent="0.35">
      <c r="B777" s="42"/>
      <c r="G777" s="43"/>
    </row>
    <row r="778" spans="2:7" ht="12" customHeight="1" x14ac:dyDescent="0.35">
      <c r="B778" s="42"/>
      <c r="G778" s="43"/>
    </row>
    <row r="779" spans="2:7" ht="12" customHeight="1" x14ac:dyDescent="0.35">
      <c r="B779" s="42"/>
      <c r="G779" s="43"/>
    </row>
    <row r="780" spans="2:7" ht="12" customHeight="1" x14ac:dyDescent="0.35">
      <c r="B780" s="42"/>
      <c r="G780" s="43"/>
    </row>
    <row r="781" spans="2:7" ht="12" customHeight="1" x14ac:dyDescent="0.35">
      <c r="B781" s="42"/>
      <c r="G781" s="43"/>
    </row>
    <row r="782" spans="2:7" ht="12" customHeight="1" x14ac:dyDescent="0.35">
      <c r="B782" s="42"/>
      <c r="G782" s="43"/>
    </row>
    <row r="783" spans="2:7" ht="12" customHeight="1" x14ac:dyDescent="0.35">
      <c r="B783" s="42"/>
      <c r="G783" s="43"/>
    </row>
    <row r="784" spans="2:7" ht="12" customHeight="1" x14ac:dyDescent="0.35">
      <c r="B784" s="42"/>
      <c r="G784" s="43"/>
    </row>
    <row r="785" spans="2:7" ht="12" customHeight="1" x14ac:dyDescent="0.35">
      <c r="B785" s="42"/>
      <c r="G785" s="43"/>
    </row>
    <row r="786" spans="2:7" ht="12" customHeight="1" x14ac:dyDescent="0.35">
      <c r="B786" s="42"/>
      <c r="G786" s="43"/>
    </row>
    <row r="787" spans="2:7" ht="12" customHeight="1" x14ac:dyDescent="0.35">
      <c r="B787" s="42"/>
      <c r="G787" s="43"/>
    </row>
    <row r="788" spans="2:7" ht="12" customHeight="1" x14ac:dyDescent="0.35">
      <c r="B788" s="42"/>
      <c r="G788" s="43"/>
    </row>
    <row r="789" spans="2:7" ht="12" customHeight="1" x14ac:dyDescent="0.35">
      <c r="B789" s="42"/>
      <c r="G789" s="43"/>
    </row>
    <row r="790" spans="2:7" ht="12" customHeight="1" x14ac:dyDescent="0.35">
      <c r="B790" s="42"/>
      <c r="G790" s="43"/>
    </row>
    <row r="791" spans="2:7" ht="12" customHeight="1" x14ac:dyDescent="0.35">
      <c r="B791" s="42"/>
      <c r="G791" s="43"/>
    </row>
    <row r="792" spans="2:7" ht="12" customHeight="1" x14ac:dyDescent="0.35">
      <c r="B792" s="42"/>
      <c r="G792" s="43"/>
    </row>
    <row r="793" spans="2:7" ht="12" customHeight="1" x14ac:dyDescent="0.35">
      <c r="B793" s="42"/>
      <c r="G793" s="43"/>
    </row>
    <row r="794" spans="2:7" ht="12" customHeight="1" x14ac:dyDescent="0.35">
      <c r="B794" s="42"/>
      <c r="G794" s="43"/>
    </row>
    <row r="795" spans="2:7" ht="12" customHeight="1" x14ac:dyDescent="0.35">
      <c r="B795" s="42"/>
      <c r="G795" s="43"/>
    </row>
    <row r="796" spans="2:7" ht="12" customHeight="1" x14ac:dyDescent="0.35">
      <c r="B796" s="42"/>
      <c r="G796" s="43"/>
    </row>
    <row r="797" spans="2:7" ht="12" customHeight="1" x14ac:dyDescent="0.35">
      <c r="B797" s="42"/>
      <c r="G797" s="43"/>
    </row>
    <row r="798" spans="2:7" ht="12" customHeight="1" x14ac:dyDescent="0.35">
      <c r="B798" s="42"/>
      <c r="G798" s="43"/>
    </row>
    <row r="799" spans="2:7" ht="12" customHeight="1" x14ac:dyDescent="0.35">
      <c r="B799" s="42"/>
      <c r="G799" s="43"/>
    </row>
    <row r="800" spans="2:7" ht="12" customHeight="1" x14ac:dyDescent="0.35">
      <c r="B800" s="42"/>
      <c r="G800" s="43"/>
    </row>
    <row r="801" spans="2:7" ht="12" customHeight="1" x14ac:dyDescent="0.35">
      <c r="B801" s="42"/>
      <c r="G801" s="43"/>
    </row>
    <row r="802" spans="2:7" ht="12" customHeight="1" x14ac:dyDescent="0.35">
      <c r="B802" s="42"/>
      <c r="G802" s="43"/>
    </row>
    <row r="803" spans="2:7" ht="12" customHeight="1" x14ac:dyDescent="0.35">
      <c r="B803" s="42"/>
      <c r="G803" s="43"/>
    </row>
    <row r="804" spans="2:7" ht="12" customHeight="1" x14ac:dyDescent="0.35">
      <c r="B804" s="42"/>
      <c r="G804" s="43"/>
    </row>
    <row r="805" spans="2:7" ht="12" customHeight="1" x14ac:dyDescent="0.35">
      <c r="B805" s="42"/>
      <c r="G805" s="43"/>
    </row>
    <row r="806" spans="2:7" ht="12" customHeight="1" x14ac:dyDescent="0.35">
      <c r="B806" s="42"/>
      <c r="G806" s="43"/>
    </row>
    <row r="807" spans="2:7" ht="12" customHeight="1" x14ac:dyDescent="0.35">
      <c r="B807" s="42"/>
      <c r="G807" s="43"/>
    </row>
    <row r="808" spans="2:7" ht="12" customHeight="1" x14ac:dyDescent="0.35">
      <c r="B808" s="42"/>
      <c r="G808" s="43"/>
    </row>
    <row r="809" spans="2:7" ht="12" customHeight="1" x14ac:dyDescent="0.35">
      <c r="B809" s="42"/>
      <c r="G809" s="43"/>
    </row>
    <row r="810" spans="2:7" ht="12" customHeight="1" x14ac:dyDescent="0.35">
      <c r="B810" s="42"/>
      <c r="G810" s="43"/>
    </row>
    <row r="811" spans="2:7" ht="12" customHeight="1" x14ac:dyDescent="0.35">
      <c r="B811" s="42"/>
      <c r="G811" s="43"/>
    </row>
    <row r="812" spans="2:7" ht="12" customHeight="1" x14ac:dyDescent="0.35">
      <c r="B812" s="42"/>
      <c r="G812" s="43"/>
    </row>
    <row r="813" spans="2:7" ht="12" customHeight="1" x14ac:dyDescent="0.35">
      <c r="B813" s="42"/>
      <c r="G813" s="43"/>
    </row>
    <row r="814" spans="2:7" ht="12" customHeight="1" x14ac:dyDescent="0.35">
      <c r="B814" s="42"/>
      <c r="G814" s="43"/>
    </row>
    <row r="815" spans="2:7" ht="12" customHeight="1" x14ac:dyDescent="0.35">
      <c r="B815" s="42"/>
      <c r="G815" s="43"/>
    </row>
    <row r="816" spans="2:7" ht="12" customHeight="1" x14ac:dyDescent="0.35">
      <c r="B816" s="42"/>
      <c r="G816" s="43"/>
    </row>
    <row r="817" spans="2:7" ht="12" customHeight="1" x14ac:dyDescent="0.35">
      <c r="B817" s="42"/>
      <c r="G817" s="43"/>
    </row>
    <row r="818" spans="2:7" ht="12" customHeight="1" x14ac:dyDescent="0.35">
      <c r="B818" s="42"/>
      <c r="G818" s="43"/>
    </row>
    <row r="819" spans="2:7" ht="12" customHeight="1" x14ac:dyDescent="0.35">
      <c r="B819" s="42"/>
      <c r="G819" s="43"/>
    </row>
    <row r="820" spans="2:7" ht="12" customHeight="1" x14ac:dyDescent="0.35">
      <c r="B820" s="42"/>
      <c r="G820" s="43"/>
    </row>
    <row r="821" spans="2:7" ht="12" customHeight="1" x14ac:dyDescent="0.35">
      <c r="B821" s="42"/>
      <c r="G821" s="43"/>
    </row>
    <row r="822" spans="2:7" ht="12" customHeight="1" x14ac:dyDescent="0.35">
      <c r="B822" s="42"/>
      <c r="G822" s="43"/>
    </row>
    <row r="823" spans="2:7" ht="12" customHeight="1" x14ac:dyDescent="0.35">
      <c r="B823" s="42"/>
      <c r="G823" s="43"/>
    </row>
    <row r="824" spans="2:7" ht="12" customHeight="1" x14ac:dyDescent="0.35">
      <c r="B824" s="42"/>
      <c r="G824" s="43"/>
    </row>
    <row r="825" spans="2:7" ht="12" customHeight="1" x14ac:dyDescent="0.35">
      <c r="B825" s="42"/>
      <c r="G825" s="43"/>
    </row>
    <row r="826" spans="2:7" ht="12" customHeight="1" x14ac:dyDescent="0.35">
      <c r="B826" s="42"/>
      <c r="G826" s="43"/>
    </row>
    <row r="827" spans="2:7" ht="12" customHeight="1" x14ac:dyDescent="0.35">
      <c r="B827" s="42"/>
      <c r="G827" s="43"/>
    </row>
    <row r="828" spans="2:7" ht="12" customHeight="1" x14ac:dyDescent="0.35">
      <c r="B828" s="42"/>
      <c r="G828" s="43"/>
    </row>
    <row r="829" spans="2:7" ht="12" customHeight="1" x14ac:dyDescent="0.35">
      <c r="B829" s="42"/>
      <c r="G829" s="43"/>
    </row>
    <row r="830" spans="2:7" ht="12" customHeight="1" x14ac:dyDescent="0.35">
      <c r="B830" s="42"/>
      <c r="G830" s="43"/>
    </row>
    <row r="831" spans="2:7" ht="12" customHeight="1" x14ac:dyDescent="0.35">
      <c r="B831" s="42"/>
      <c r="G831" s="43"/>
    </row>
    <row r="832" spans="2:7" ht="12" customHeight="1" x14ac:dyDescent="0.35">
      <c r="B832" s="42"/>
      <c r="G832" s="43"/>
    </row>
    <row r="833" spans="2:7" ht="12" customHeight="1" x14ac:dyDescent="0.35">
      <c r="B833" s="42"/>
      <c r="G833" s="43"/>
    </row>
    <row r="834" spans="2:7" ht="12" customHeight="1" x14ac:dyDescent="0.35">
      <c r="B834" s="42"/>
      <c r="G834" s="43"/>
    </row>
    <row r="835" spans="2:7" ht="12" customHeight="1" x14ac:dyDescent="0.35">
      <c r="B835" s="42"/>
      <c r="G835" s="43"/>
    </row>
    <row r="836" spans="2:7" ht="12" customHeight="1" x14ac:dyDescent="0.35">
      <c r="B836" s="42"/>
      <c r="G836" s="43"/>
    </row>
    <row r="837" spans="2:7" ht="12" customHeight="1" x14ac:dyDescent="0.35">
      <c r="B837" s="42"/>
      <c r="G837" s="43"/>
    </row>
    <row r="838" spans="2:7" ht="12" customHeight="1" x14ac:dyDescent="0.35">
      <c r="B838" s="42"/>
      <c r="G838" s="43"/>
    </row>
    <row r="839" spans="2:7" ht="12" customHeight="1" x14ac:dyDescent="0.35">
      <c r="B839" s="42"/>
      <c r="G839" s="43"/>
    </row>
    <row r="840" spans="2:7" ht="12" customHeight="1" x14ac:dyDescent="0.35">
      <c r="B840" s="42"/>
      <c r="G840" s="43"/>
    </row>
    <row r="841" spans="2:7" ht="12" customHeight="1" x14ac:dyDescent="0.35">
      <c r="B841" s="42"/>
      <c r="G841" s="43"/>
    </row>
    <row r="842" spans="2:7" ht="12" customHeight="1" x14ac:dyDescent="0.35">
      <c r="B842" s="42"/>
      <c r="G842" s="43"/>
    </row>
    <row r="843" spans="2:7" ht="12" customHeight="1" x14ac:dyDescent="0.35">
      <c r="B843" s="42"/>
      <c r="G843" s="43"/>
    </row>
    <row r="844" spans="2:7" ht="12" customHeight="1" x14ac:dyDescent="0.35">
      <c r="B844" s="42"/>
      <c r="G844" s="43"/>
    </row>
    <row r="845" spans="2:7" ht="12" customHeight="1" x14ac:dyDescent="0.35">
      <c r="B845" s="42"/>
      <c r="G845" s="43"/>
    </row>
    <row r="846" spans="2:7" ht="12" customHeight="1" x14ac:dyDescent="0.35">
      <c r="B846" s="42"/>
      <c r="G846" s="43"/>
    </row>
    <row r="847" spans="2:7" ht="12" customHeight="1" x14ac:dyDescent="0.35">
      <c r="B847" s="42"/>
      <c r="G847" s="43"/>
    </row>
    <row r="848" spans="2:7" ht="12" customHeight="1" x14ac:dyDescent="0.35">
      <c r="B848" s="42"/>
      <c r="G848" s="43"/>
    </row>
    <row r="849" spans="2:7" ht="12" customHeight="1" x14ac:dyDescent="0.35">
      <c r="B849" s="42"/>
      <c r="G849" s="43"/>
    </row>
    <row r="850" spans="2:7" ht="12" customHeight="1" x14ac:dyDescent="0.35">
      <c r="B850" s="42"/>
      <c r="G850" s="43"/>
    </row>
    <row r="851" spans="2:7" ht="12" customHeight="1" x14ac:dyDescent="0.35">
      <c r="B851" s="42"/>
      <c r="G851" s="43"/>
    </row>
    <row r="852" spans="2:7" ht="12" customHeight="1" x14ac:dyDescent="0.35">
      <c r="B852" s="42"/>
      <c r="G852" s="43"/>
    </row>
    <row r="853" spans="2:7" ht="12" customHeight="1" x14ac:dyDescent="0.35">
      <c r="B853" s="42"/>
      <c r="G853" s="43"/>
    </row>
    <row r="854" spans="2:7" ht="12" customHeight="1" x14ac:dyDescent="0.35">
      <c r="B854" s="42"/>
      <c r="G854" s="43"/>
    </row>
    <row r="855" spans="2:7" ht="12" customHeight="1" x14ac:dyDescent="0.35">
      <c r="B855" s="42"/>
      <c r="G855" s="43"/>
    </row>
    <row r="856" spans="2:7" ht="12" customHeight="1" x14ac:dyDescent="0.35">
      <c r="B856" s="42"/>
      <c r="G856" s="43"/>
    </row>
    <row r="857" spans="2:7" ht="12" customHeight="1" x14ac:dyDescent="0.35">
      <c r="B857" s="42"/>
      <c r="G857" s="43"/>
    </row>
    <row r="858" spans="2:7" ht="12" customHeight="1" x14ac:dyDescent="0.35">
      <c r="B858" s="42"/>
      <c r="G858" s="43"/>
    </row>
    <row r="859" spans="2:7" ht="12" customHeight="1" x14ac:dyDescent="0.35">
      <c r="B859" s="42"/>
      <c r="G859" s="43"/>
    </row>
    <row r="860" spans="2:7" ht="12" customHeight="1" x14ac:dyDescent="0.35">
      <c r="B860" s="42"/>
      <c r="G860" s="43"/>
    </row>
    <row r="861" spans="2:7" ht="12" customHeight="1" x14ac:dyDescent="0.35">
      <c r="B861" s="42"/>
      <c r="G861" s="43"/>
    </row>
    <row r="862" spans="2:7" ht="12" customHeight="1" x14ac:dyDescent="0.35">
      <c r="B862" s="42"/>
      <c r="G862" s="43"/>
    </row>
    <row r="863" spans="2:7" ht="12" customHeight="1" x14ac:dyDescent="0.35">
      <c r="B863" s="42"/>
      <c r="G863" s="43"/>
    </row>
    <row r="864" spans="2:7" ht="12" customHeight="1" x14ac:dyDescent="0.35">
      <c r="B864" s="42"/>
      <c r="G864" s="43"/>
    </row>
    <row r="865" spans="2:7" ht="12" customHeight="1" x14ac:dyDescent="0.35">
      <c r="B865" s="42"/>
      <c r="G865" s="43"/>
    </row>
    <row r="866" spans="2:7" ht="12" customHeight="1" x14ac:dyDescent="0.35">
      <c r="B866" s="42"/>
      <c r="G866" s="43"/>
    </row>
    <row r="867" spans="2:7" ht="12" customHeight="1" x14ac:dyDescent="0.35">
      <c r="B867" s="42"/>
      <c r="G867" s="43"/>
    </row>
    <row r="868" spans="2:7" ht="12" customHeight="1" x14ac:dyDescent="0.35">
      <c r="B868" s="42"/>
      <c r="G868" s="43"/>
    </row>
    <row r="869" spans="2:7" ht="12" customHeight="1" x14ac:dyDescent="0.35">
      <c r="B869" s="42"/>
      <c r="G869" s="43"/>
    </row>
    <row r="870" spans="2:7" ht="12" customHeight="1" x14ac:dyDescent="0.35">
      <c r="B870" s="42"/>
      <c r="G870" s="43"/>
    </row>
    <row r="871" spans="2:7" ht="12" customHeight="1" x14ac:dyDescent="0.35">
      <c r="B871" s="42"/>
      <c r="G871" s="43"/>
    </row>
    <row r="872" spans="2:7" ht="12" customHeight="1" x14ac:dyDescent="0.35">
      <c r="B872" s="42"/>
      <c r="G872" s="43"/>
    </row>
    <row r="873" spans="2:7" ht="12" customHeight="1" x14ac:dyDescent="0.35">
      <c r="B873" s="42"/>
      <c r="G873" s="43"/>
    </row>
    <row r="874" spans="2:7" ht="12" customHeight="1" x14ac:dyDescent="0.35">
      <c r="B874" s="42"/>
      <c r="G874" s="43"/>
    </row>
    <row r="875" spans="2:7" ht="12" customHeight="1" x14ac:dyDescent="0.35">
      <c r="B875" s="42"/>
      <c r="G875" s="43"/>
    </row>
    <row r="876" spans="2:7" ht="12" customHeight="1" x14ac:dyDescent="0.35">
      <c r="B876" s="42"/>
      <c r="G876" s="43"/>
    </row>
    <row r="877" spans="2:7" ht="12" customHeight="1" x14ac:dyDescent="0.35">
      <c r="B877" s="42"/>
      <c r="G877" s="43"/>
    </row>
    <row r="878" spans="2:7" ht="12" customHeight="1" x14ac:dyDescent="0.35">
      <c r="B878" s="42"/>
      <c r="G878" s="43"/>
    </row>
    <row r="879" spans="2:7" ht="12" customHeight="1" x14ac:dyDescent="0.35">
      <c r="B879" s="42"/>
      <c r="G879" s="43"/>
    </row>
    <row r="880" spans="2:7" ht="12" customHeight="1" x14ac:dyDescent="0.35">
      <c r="B880" s="42"/>
      <c r="G880" s="43"/>
    </row>
    <row r="881" spans="2:7" ht="12" customHeight="1" x14ac:dyDescent="0.35">
      <c r="B881" s="42"/>
      <c r="G881" s="43"/>
    </row>
    <row r="882" spans="2:7" ht="12" customHeight="1" x14ac:dyDescent="0.35">
      <c r="B882" s="42"/>
      <c r="G882" s="43"/>
    </row>
    <row r="883" spans="2:7" ht="12" customHeight="1" x14ac:dyDescent="0.35">
      <c r="B883" s="42"/>
      <c r="G883" s="43"/>
    </row>
    <row r="884" spans="2:7" ht="12" customHeight="1" x14ac:dyDescent="0.35">
      <c r="B884" s="42"/>
      <c r="G884" s="43"/>
    </row>
    <row r="885" spans="2:7" ht="12" customHeight="1" x14ac:dyDescent="0.35">
      <c r="B885" s="42"/>
      <c r="G885" s="43"/>
    </row>
    <row r="886" spans="2:7" ht="12" customHeight="1" x14ac:dyDescent="0.35">
      <c r="B886" s="42"/>
      <c r="G886" s="43"/>
    </row>
    <row r="887" spans="2:7" ht="12" customHeight="1" x14ac:dyDescent="0.35">
      <c r="B887" s="42"/>
      <c r="G887" s="43"/>
    </row>
    <row r="888" spans="2:7" ht="12" customHeight="1" x14ac:dyDescent="0.35">
      <c r="B888" s="42"/>
      <c r="G888" s="43"/>
    </row>
    <row r="889" spans="2:7" ht="12" customHeight="1" x14ac:dyDescent="0.35">
      <c r="B889" s="42"/>
      <c r="G889" s="43"/>
    </row>
    <row r="890" spans="2:7" ht="12" customHeight="1" x14ac:dyDescent="0.35">
      <c r="B890" s="42"/>
      <c r="G890" s="43"/>
    </row>
    <row r="891" spans="2:7" ht="12" customHeight="1" x14ac:dyDescent="0.35">
      <c r="B891" s="42"/>
      <c r="G891" s="43"/>
    </row>
    <row r="892" spans="2:7" ht="12" customHeight="1" x14ac:dyDescent="0.35">
      <c r="B892" s="42"/>
      <c r="G892" s="43"/>
    </row>
    <row r="893" spans="2:7" ht="12" customHeight="1" x14ac:dyDescent="0.35">
      <c r="B893" s="42"/>
      <c r="G893" s="43"/>
    </row>
    <row r="894" spans="2:7" ht="12" customHeight="1" x14ac:dyDescent="0.35">
      <c r="B894" s="42"/>
      <c r="G894" s="43"/>
    </row>
    <row r="895" spans="2:7" ht="12" customHeight="1" x14ac:dyDescent="0.35">
      <c r="B895" s="42"/>
      <c r="G895" s="43"/>
    </row>
    <row r="896" spans="2:7" ht="12" customHeight="1" x14ac:dyDescent="0.35">
      <c r="B896" s="42"/>
      <c r="G896" s="43"/>
    </row>
    <row r="897" spans="2:7" ht="12" customHeight="1" x14ac:dyDescent="0.35">
      <c r="B897" s="42"/>
      <c r="G897" s="43"/>
    </row>
    <row r="898" spans="2:7" ht="12" customHeight="1" x14ac:dyDescent="0.35">
      <c r="B898" s="42"/>
      <c r="G898" s="43"/>
    </row>
    <row r="899" spans="2:7" ht="12" customHeight="1" x14ac:dyDescent="0.35">
      <c r="B899" s="42"/>
      <c r="G899" s="43"/>
    </row>
    <row r="900" spans="2:7" ht="12" customHeight="1" x14ac:dyDescent="0.35">
      <c r="B900" s="42"/>
      <c r="G900" s="43"/>
    </row>
    <row r="901" spans="2:7" ht="12" customHeight="1" x14ac:dyDescent="0.35">
      <c r="B901" s="42"/>
      <c r="G901" s="43"/>
    </row>
    <row r="902" spans="2:7" ht="12" customHeight="1" x14ac:dyDescent="0.35">
      <c r="B902" s="42"/>
      <c r="G902" s="43"/>
    </row>
    <row r="903" spans="2:7" ht="12" customHeight="1" x14ac:dyDescent="0.35">
      <c r="B903" s="42"/>
      <c r="G903" s="43"/>
    </row>
    <row r="904" spans="2:7" ht="12" customHeight="1" x14ac:dyDescent="0.35">
      <c r="B904" s="42"/>
      <c r="G904" s="43"/>
    </row>
    <row r="905" spans="2:7" ht="12" customHeight="1" x14ac:dyDescent="0.35">
      <c r="B905" s="42"/>
      <c r="G905" s="43"/>
    </row>
    <row r="906" spans="2:7" ht="12" customHeight="1" x14ac:dyDescent="0.35">
      <c r="B906" s="42"/>
      <c r="G906" s="43"/>
    </row>
    <row r="907" spans="2:7" ht="12" customHeight="1" x14ac:dyDescent="0.35">
      <c r="B907" s="42"/>
      <c r="G907" s="43"/>
    </row>
    <row r="908" spans="2:7" ht="12" customHeight="1" x14ac:dyDescent="0.35">
      <c r="B908" s="42"/>
      <c r="G908" s="43"/>
    </row>
    <row r="909" spans="2:7" ht="12" customHeight="1" x14ac:dyDescent="0.35">
      <c r="B909" s="42"/>
      <c r="G909" s="43"/>
    </row>
    <row r="910" spans="2:7" ht="12" customHeight="1" x14ac:dyDescent="0.35">
      <c r="B910" s="42"/>
      <c r="G910" s="43"/>
    </row>
    <row r="911" spans="2:7" ht="12" customHeight="1" x14ac:dyDescent="0.35">
      <c r="B911" s="42"/>
      <c r="G911" s="43"/>
    </row>
    <row r="912" spans="2:7" ht="12" customHeight="1" x14ac:dyDescent="0.35">
      <c r="B912" s="42"/>
      <c r="G912" s="43"/>
    </row>
    <row r="913" spans="2:7" ht="12" customHeight="1" x14ac:dyDescent="0.35">
      <c r="B913" s="42"/>
      <c r="G913" s="43"/>
    </row>
    <row r="914" spans="2:7" ht="12" customHeight="1" x14ac:dyDescent="0.35">
      <c r="B914" s="42"/>
      <c r="G914" s="43"/>
    </row>
    <row r="915" spans="2:7" ht="12" customHeight="1" x14ac:dyDescent="0.35">
      <c r="B915" s="42"/>
      <c r="G915" s="43"/>
    </row>
    <row r="916" spans="2:7" ht="12" customHeight="1" x14ac:dyDescent="0.35">
      <c r="B916" s="42"/>
      <c r="G916" s="43"/>
    </row>
    <row r="917" spans="2:7" ht="12" customHeight="1" x14ac:dyDescent="0.35">
      <c r="B917" s="42"/>
      <c r="G917" s="43"/>
    </row>
    <row r="918" spans="2:7" ht="12" customHeight="1" x14ac:dyDescent="0.35">
      <c r="B918" s="42"/>
      <c r="G918" s="43"/>
    </row>
    <row r="919" spans="2:7" ht="12" customHeight="1" x14ac:dyDescent="0.35">
      <c r="B919" s="42"/>
      <c r="G919" s="43"/>
    </row>
    <row r="920" spans="2:7" ht="12" customHeight="1" x14ac:dyDescent="0.35">
      <c r="B920" s="42"/>
      <c r="G920" s="43"/>
    </row>
    <row r="921" spans="2:7" ht="12" customHeight="1" x14ac:dyDescent="0.35">
      <c r="B921" s="42"/>
      <c r="G921" s="43"/>
    </row>
    <row r="922" spans="2:7" ht="12" customHeight="1" x14ac:dyDescent="0.35">
      <c r="B922" s="42"/>
      <c r="G922" s="43"/>
    </row>
    <row r="923" spans="2:7" ht="12" customHeight="1" x14ac:dyDescent="0.35">
      <c r="B923" s="42"/>
      <c r="G923" s="43"/>
    </row>
    <row r="924" spans="2:7" ht="12" customHeight="1" x14ac:dyDescent="0.35">
      <c r="B924" s="42"/>
      <c r="G924" s="43"/>
    </row>
    <row r="925" spans="2:7" ht="12" customHeight="1" x14ac:dyDescent="0.35">
      <c r="B925" s="42"/>
      <c r="G925" s="43"/>
    </row>
    <row r="926" spans="2:7" ht="12" customHeight="1" x14ac:dyDescent="0.35">
      <c r="B926" s="42"/>
      <c r="G926" s="43"/>
    </row>
    <row r="927" spans="2:7" ht="12" customHeight="1" x14ac:dyDescent="0.35">
      <c r="B927" s="42"/>
      <c r="G927" s="43"/>
    </row>
    <row r="928" spans="2:7" ht="12" customHeight="1" x14ac:dyDescent="0.35">
      <c r="B928" s="42"/>
      <c r="G928" s="43"/>
    </row>
    <row r="929" spans="2:7" ht="12" customHeight="1" x14ac:dyDescent="0.35">
      <c r="B929" s="42"/>
      <c r="G929" s="43"/>
    </row>
    <row r="930" spans="2:7" ht="12" customHeight="1" x14ac:dyDescent="0.35">
      <c r="B930" s="42"/>
      <c r="G930" s="43"/>
    </row>
    <row r="931" spans="2:7" ht="12" customHeight="1" x14ac:dyDescent="0.35">
      <c r="B931" s="42"/>
      <c r="G931" s="43"/>
    </row>
    <row r="932" spans="2:7" ht="12" customHeight="1" x14ac:dyDescent="0.35">
      <c r="B932" s="42"/>
      <c r="G932" s="43"/>
    </row>
    <row r="933" spans="2:7" ht="12" customHeight="1" x14ac:dyDescent="0.35">
      <c r="B933" s="42"/>
      <c r="G933" s="43"/>
    </row>
    <row r="934" spans="2:7" ht="12" customHeight="1" x14ac:dyDescent="0.35">
      <c r="B934" s="42"/>
      <c r="G934" s="43"/>
    </row>
    <row r="935" spans="2:7" ht="12" customHeight="1" x14ac:dyDescent="0.35">
      <c r="B935" s="42"/>
      <c r="G935" s="43"/>
    </row>
    <row r="936" spans="2:7" ht="12" customHeight="1" x14ac:dyDescent="0.35">
      <c r="B936" s="42"/>
      <c r="G936" s="43"/>
    </row>
    <row r="937" spans="2:7" ht="12" customHeight="1" x14ac:dyDescent="0.35">
      <c r="B937" s="42"/>
      <c r="G937" s="43"/>
    </row>
    <row r="938" spans="2:7" ht="12" customHeight="1" x14ac:dyDescent="0.35">
      <c r="B938" s="42"/>
      <c r="G938" s="43"/>
    </row>
    <row r="939" spans="2:7" ht="12" customHeight="1" x14ac:dyDescent="0.35">
      <c r="B939" s="42"/>
      <c r="G939" s="43"/>
    </row>
    <row r="940" spans="2:7" ht="12" customHeight="1" x14ac:dyDescent="0.35">
      <c r="B940" s="42"/>
      <c r="G940" s="43"/>
    </row>
    <row r="941" spans="2:7" ht="12" customHeight="1" x14ac:dyDescent="0.35">
      <c r="B941" s="42"/>
      <c r="G941" s="43"/>
    </row>
    <row r="942" spans="2:7" ht="12" customHeight="1" x14ac:dyDescent="0.35">
      <c r="B942" s="42"/>
      <c r="G942" s="43"/>
    </row>
    <row r="943" spans="2:7" ht="12" customHeight="1" x14ac:dyDescent="0.35">
      <c r="B943" s="42"/>
      <c r="G943" s="43"/>
    </row>
    <row r="944" spans="2:7" ht="12" customHeight="1" x14ac:dyDescent="0.35">
      <c r="B944" s="42"/>
      <c r="G944" s="43"/>
    </row>
    <row r="945" spans="2:7" ht="12" customHeight="1" x14ac:dyDescent="0.35">
      <c r="B945" s="42"/>
      <c r="G945" s="43"/>
    </row>
    <row r="946" spans="2:7" ht="12" customHeight="1" x14ac:dyDescent="0.35">
      <c r="B946" s="42"/>
      <c r="G946" s="43"/>
    </row>
    <row r="947" spans="2:7" ht="12" customHeight="1" x14ac:dyDescent="0.35">
      <c r="B947" s="42"/>
      <c r="G947" s="43"/>
    </row>
    <row r="948" spans="2:7" ht="12" customHeight="1" x14ac:dyDescent="0.35">
      <c r="B948" s="42"/>
      <c r="G948" s="43"/>
    </row>
    <row r="949" spans="2:7" ht="12" customHeight="1" x14ac:dyDescent="0.35">
      <c r="B949" s="42"/>
      <c r="G949" s="43"/>
    </row>
    <row r="950" spans="2:7" ht="12" customHeight="1" x14ac:dyDescent="0.35">
      <c r="B950" s="42"/>
      <c r="G950" s="43"/>
    </row>
    <row r="951" spans="2:7" ht="12" customHeight="1" x14ac:dyDescent="0.35">
      <c r="B951" s="42"/>
      <c r="G951" s="43"/>
    </row>
    <row r="952" spans="2:7" ht="12" customHeight="1" x14ac:dyDescent="0.35">
      <c r="B952" s="42"/>
      <c r="G952" s="43"/>
    </row>
    <row r="953" spans="2:7" ht="12" customHeight="1" x14ac:dyDescent="0.35">
      <c r="B953" s="42"/>
      <c r="G953" s="43"/>
    </row>
    <row r="954" spans="2:7" ht="12" customHeight="1" x14ac:dyDescent="0.35">
      <c r="B954" s="42"/>
      <c r="G954" s="43"/>
    </row>
    <row r="955" spans="2:7" ht="12" customHeight="1" x14ac:dyDescent="0.35">
      <c r="B955" s="42"/>
      <c r="G955" s="43"/>
    </row>
    <row r="956" spans="2:7" ht="12" customHeight="1" x14ac:dyDescent="0.35">
      <c r="B956" s="42"/>
      <c r="G956" s="43"/>
    </row>
    <row r="957" spans="2:7" ht="12" customHeight="1" x14ac:dyDescent="0.35">
      <c r="B957" s="42"/>
      <c r="G957" s="43"/>
    </row>
    <row r="958" spans="2:7" ht="12" customHeight="1" x14ac:dyDescent="0.35">
      <c r="B958" s="42"/>
      <c r="G958" s="43"/>
    </row>
    <row r="959" spans="2:7" ht="12" customHeight="1" x14ac:dyDescent="0.35">
      <c r="B959" s="42"/>
      <c r="G959" s="43"/>
    </row>
    <row r="960" spans="2:7" ht="12" customHeight="1" x14ac:dyDescent="0.35">
      <c r="B960" s="42"/>
      <c r="G960" s="43"/>
    </row>
    <row r="961" spans="2:7" ht="12" customHeight="1" x14ac:dyDescent="0.35">
      <c r="B961" s="42"/>
      <c r="G961" s="43"/>
    </row>
    <row r="962" spans="2:7" ht="12" customHeight="1" x14ac:dyDescent="0.35">
      <c r="B962" s="42"/>
      <c r="G962" s="43"/>
    </row>
    <row r="963" spans="2:7" ht="12" customHeight="1" x14ac:dyDescent="0.35">
      <c r="B963" s="42"/>
      <c r="G963" s="43"/>
    </row>
    <row r="964" spans="2:7" ht="12" customHeight="1" x14ac:dyDescent="0.35">
      <c r="B964" s="42"/>
      <c r="G964" s="43"/>
    </row>
    <row r="965" spans="2:7" ht="12" customHeight="1" x14ac:dyDescent="0.35">
      <c r="B965" s="42"/>
      <c r="G965" s="43"/>
    </row>
    <row r="966" spans="2:7" ht="12" customHeight="1" x14ac:dyDescent="0.35">
      <c r="B966" s="42"/>
      <c r="G966" s="43"/>
    </row>
    <row r="967" spans="2:7" ht="12" customHeight="1" x14ac:dyDescent="0.35">
      <c r="B967" s="42"/>
      <c r="G967" s="43"/>
    </row>
    <row r="968" spans="2:7" ht="12" customHeight="1" x14ac:dyDescent="0.35">
      <c r="B968" s="42"/>
      <c r="G968" s="43"/>
    </row>
    <row r="969" spans="2:7" ht="12" customHeight="1" x14ac:dyDescent="0.35">
      <c r="B969" s="42"/>
      <c r="G969" s="43"/>
    </row>
    <row r="970" spans="2:7" ht="12" customHeight="1" x14ac:dyDescent="0.35">
      <c r="B970" s="42"/>
      <c r="G970" s="43"/>
    </row>
    <row r="971" spans="2:7" ht="12" customHeight="1" x14ac:dyDescent="0.35">
      <c r="B971" s="42"/>
      <c r="G971" s="43"/>
    </row>
    <row r="972" spans="2:7" ht="12" customHeight="1" x14ac:dyDescent="0.35">
      <c r="B972" s="42"/>
      <c r="G972" s="43"/>
    </row>
    <row r="973" spans="2:7" ht="12" customHeight="1" x14ac:dyDescent="0.35">
      <c r="B973" s="42"/>
      <c r="G973" s="43"/>
    </row>
    <row r="974" spans="2:7" ht="12" customHeight="1" x14ac:dyDescent="0.35">
      <c r="B974" s="42"/>
      <c r="G974" s="43"/>
    </row>
    <row r="975" spans="2:7" ht="12" customHeight="1" x14ac:dyDescent="0.35">
      <c r="B975" s="42"/>
      <c r="G975" s="43"/>
    </row>
    <row r="976" spans="2:7" ht="12" customHeight="1" x14ac:dyDescent="0.35">
      <c r="B976" s="42"/>
      <c r="G976" s="43"/>
    </row>
    <row r="977" spans="2:7" ht="12" customHeight="1" x14ac:dyDescent="0.35">
      <c r="B977" s="42"/>
      <c r="G977" s="43"/>
    </row>
    <row r="978" spans="2:7" ht="12" customHeight="1" x14ac:dyDescent="0.35">
      <c r="B978" s="42"/>
      <c r="G978" s="43"/>
    </row>
    <row r="979" spans="2:7" ht="12" customHeight="1" x14ac:dyDescent="0.35">
      <c r="B979" s="42"/>
      <c r="G979" s="43"/>
    </row>
    <row r="980" spans="2:7" ht="12" customHeight="1" x14ac:dyDescent="0.35">
      <c r="B980" s="42"/>
      <c r="G980" s="43"/>
    </row>
    <row r="981" spans="2:7" ht="12" customHeight="1" x14ac:dyDescent="0.35">
      <c r="B981" s="42"/>
      <c r="G981" s="43"/>
    </row>
    <row r="982" spans="2:7" ht="12" customHeight="1" x14ac:dyDescent="0.35">
      <c r="B982" s="42"/>
      <c r="G982" s="43"/>
    </row>
    <row r="983" spans="2:7" ht="12" customHeight="1" x14ac:dyDescent="0.35">
      <c r="B983" s="42"/>
      <c r="G983" s="43"/>
    </row>
    <row r="984" spans="2:7" ht="12" customHeight="1" x14ac:dyDescent="0.35">
      <c r="B984" s="42"/>
      <c r="G984" s="43"/>
    </row>
    <row r="985" spans="2:7" ht="12" customHeight="1" x14ac:dyDescent="0.35">
      <c r="B985" s="42"/>
      <c r="G985" s="43"/>
    </row>
    <row r="986" spans="2:7" ht="12" customHeight="1" x14ac:dyDescent="0.35">
      <c r="B986" s="42"/>
      <c r="G986" s="43"/>
    </row>
    <row r="987" spans="2:7" ht="12" customHeight="1" x14ac:dyDescent="0.35">
      <c r="B987" s="42"/>
      <c r="G987" s="43"/>
    </row>
    <row r="988" spans="2:7" ht="12" customHeight="1" x14ac:dyDescent="0.35">
      <c r="B988" s="42"/>
      <c r="G988" s="43"/>
    </row>
    <row r="989" spans="2:7" ht="12" customHeight="1" x14ac:dyDescent="0.35">
      <c r="B989" s="42"/>
      <c r="G989" s="43"/>
    </row>
    <row r="990" spans="2:7" ht="12" customHeight="1" x14ac:dyDescent="0.35">
      <c r="B990" s="42"/>
      <c r="G990" s="43"/>
    </row>
    <row r="991" spans="2:7" ht="12" customHeight="1" x14ac:dyDescent="0.35">
      <c r="B991" s="42"/>
      <c r="G991" s="43"/>
    </row>
    <row r="992" spans="2:7" ht="12" customHeight="1" x14ac:dyDescent="0.35">
      <c r="B992" s="42"/>
      <c r="G992" s="43"/>
    </row>
    <row r="993" spans="2:7" ht="12" customHeight="1" x14ac:dyDescent="0.35">
      <c r="B993" s="42"/>
      <c r="G993" s="43"/>
    </row>
    <row r="994" spans="2:7" ht="12" customHeight="1" x14ac:dyDescent="0.35">
      <c r="B994" s="42"/>
      <c r="G994" s="43"/>
    </row>
    <row r="995" spans="2:7" ht="12" customHeight="1" x14ac:dyDescent="0.35">
      <c r="B995" s="42"/>
      <c r="G995" s="43"/>
    </row>
    <row r="996" spans="2:7" ht="12" customHeight="1" x14ac:dyDescent="0.35">
      <c r="B996" s="42"/>
      <c r="G996" s="43"/>
    </row>
    <row r="997" spans="2:7" ht="12" customHeight="1" x14ac:dyDescent="0.35">
      <c r="B997" s="42"/>
      <c r="G997" s="43"/>
    </row>
    <row r="998" spans="2:7" ht="12" customHeight="1" x14ac:dyDescent="0.35">
      <c r="B998" s="42"/>
      <c r="G998" s="43"/>
    </row>
    <row r="999" spans="2:7" ht="12" customHeight="1" x14ac:dyDescent="0.35">
      <c r="B999" s="42"/>
      <c r="G999" s="43"/>
    </row>
    <row r="1000" spans="2:7" ht="12" customHeight="1" x14ac:dyDescent="0.35">
      <c r="B1000" s="42"/>
      <c r="G1000" s="43"/>
    </row>
    <row r="1001" spans="2:7" ht="12" customHeight="1" x14ac:dyDescent="0.35">
      <c r="B1001" s="42"/>
      <c r="G1001" s="43"/>
    </row>
    <row r="1002" spans="2:7" ht="12" customHeight="1" x14ac:dyDescent="0.35">
      <c r="B1002" s="42"/>
      <c r="G1002" s="43"/>
    </row>
    <row r="1003" spans="2:7" ht="12" customHeight="1" x14ac:dyDescent="0.35">
      <c r="B1003" s="42"/>
      <c r="G1003" s="43"/>
    </row>
    <row r="1004" spans="2:7" ht="12" customHeight="1" x14ac:dyDescent="0.35">
      <c r="B1004" s="42"/>
      <c r="G1004" s="43"/>
    </row>
    <row r="1005" spans="2:7" ht="12" customHeight="1" x14ac:dyDescent="0.35">
      <c r="B1005" s="42"/>
      <c r="G1005" s="43"/>
    </row>
    <row r="1006" spans="2:7" ht="12" customHeight="1" x14ac:dyDescent="0.35">
      <c r="B1006" s="42"/>
      <c r="G1006" s="43"/>
    </row>
    <row r="1007" spans="2:7" ht="12" customHeight="1" x14ac:dyDescent="0.35">
      <c r="B1007" s="42"/>
      <c r="G1007" s="43"/>
    </row>
    <row r="1008" spans="2:7" ht="12" customHeight="1" x14ac:dyDescent="0.35">
      <c r="B1008" s="42"/>
      <c r="G1008" s="43"/>
    </row>
    <row r="1009" spans="2:7" ht="12" customHeight="1" x14ac:dyDescent="0.35">
      <c r="B1009" s="42"/>
      <c r="G1009" s="43"/>
    </row>
    <row r="1010" spans="2:7" ht="12" customHeight="1" x14ac:dyDescent="0.35">
      <c r="B1010" s="42"/>
      <c r="G1010" s="43"/>
    </row>
    <row r="1011" spans="2:7" ht="12" customHeight="1" x14ac:dyDescent="0.35">
      <c r="B1011" s="42"/>
      <c r="G1011" s="43"/>
    </row>
    <row r="1012" spans="2:7" ht="12" customHeight="1" x14ac:dyDescent="0.35">
      <c r="B1012" s="42"/>
      <c r="G1012" s="43"/>
    </row>
    <row r="1013" spans="2:7" ht="12" customHeight="1" x14ac:dyDescent="0.35">
      <c r="B1013" s="42"/>
      <c r="G1013" s="43"/>
    </row>
    <row r="1014" spans="2:7" ht="12" customHeight="1" x14ac:dyDescent="0.35">
      <c r="B1014" s="42"/>
      <c r="G1014" s="43"/>
    </row>
    <row r="1015" spans="2:7" ht="12" customHeight="1" x14ac:dyDescent="0.35">
      <c r="B1015" s="42"/>
      <c r="G1015" s="43"/>
    </row>
    <row r="1016" spans="2:7" ht="12" customHeight="1" x14ac:dyDescent="0.35">
      <c r="B1016" s="42"/>
      <c r="G1016" s="43"/>
    </row>
    <row r="1017" spans="2:7" ht="12" customHeight="1" x14ac:dyDescent="0.35">
      <c r="B1017" s="42"/>
      <c r="G1017" s="43"/>
    </row>
    <row r="1018" spans="2:7" ht="12" customHeight="1" x14ac:dyDescent="0.35">
      <c r="B1018" s="42"/>
      <c r="G1018" s="43"/>
    </row>
    <row r="1019" spans="2:7" ht="12" customHeight="1" x14ac:dyDescent="0.35">
      <c r="B1019" s="42"/>
      <c r="G1019" s="43"/>
    </row>
    <row r="1020" spans="2:7" ht="12" customHeight="1" x14ac:dyDescent="0.35">
      <c r="B1020" s="42"/>
      <c r="G1020" s="43"/>
    </row>
    <row r="1021" spans="2:7" ht="12" customHeight="1" x14ac:dyDescent="0.35">
      <c r="B1021" s="42"/>
      <c r="G1021" s="43"/>
    </row>
    <row r="1022" spans="2:7" ht="12" customHeight="1" x14ac:dyDescent="0.35">
      <c r="B1022" s="42"/>
      <c r="G1022" s="43"/>
    </row>
    <row r="1023" spans="2:7" ht="12" customHeight="1" x14ac:dyDescent="0.35">
      <c r="B1023" s="42"/>
      <c r="G1023" s="43"/>
    </row>
    <row r="1024" spans="2:7" ht="12" customHeight="1" x14ac:dyDescent="0.35">
      <c r="B1024" s="42"/>
      <c r="G1024" s="43"/>
    </row>
    <row r="1025" spans="2:7" ht="12" customHeight="1" x14ac:dyDescent="0.35">
      <c r="B1025" s="42"/>
      <c r="G1025" s="43"/>
    </row>
    <row r="1026" spans="2:7" ht="12" customHeight="1" x14ac:dyDescent="0.35">
      <c r="B1026" s="42"/>
      <c r="G1026" s="43"/>
    </row>
    <row r="1027" spans="2:7" ht="12" customHeight="1" x14ac:dyDescent="0.35">
      <c r="B1027" s="42"/>
      <c r="G1027" s="43"/>
    </row>
    <row r="1028" spans="2:7" ht="12" customHeight="1" x14ac:dyDescent="0.35">
      <c r="B1028" s="42"/>
      <c r="G1028" s="43"/>
    </row>
    <row r="1029" spans="2:7" ht="12" customHeight="1" x14ac:dyDescent="0.35">
      <c r="B1029" s="42"/>
      <c r="G1029" s="43"/>
    </row>
    <row r="1030" spans="2:7" ht="12" customHeight="1" x14ac:dyDescent="0.35">
      <c r="B1030" s="42"/>
      <c r="G1030" s="43"/>
    </row>
    <row r="1031" spans="2:7" ht="12" customHeight="1" x14ac:dyDescent="0.35">
      <c r="B1031" s="42"/>
      <c r="G1031" s="43"/>
    </row>
    <row r="1032" spans="2:7" ht="12" customHeight="1" x14ac:dyDescent="0.35">
      <c r="B1032" s="42"/>
      <c r="G1032" s="43"/>
    </row>
    <row r="1033" spans="2:7" ht="12" customHeight="1" x14ac:dyDescent="0.35">
      <c r="B1033" s="42"/>
      <c r="G1033" s="43"/>
    </row>
    <row r="1034" spans="2:7" ht="12" customHeight="1" x14ac:dyDescent="0.35">
      <c r="B1034" s="42"/>
      <c r="G1034" s="43"/>
    </row>
    <row r="1035" spans="2:7" ht="12" customHeight="1" x14ac:dyDescent="0.35">
      <c r="B1035" s="42"/>
      <c r="G1035" s="43"/>
    </row>
    <row r="1036" spans="2:7" ht="12" customHeight="1" x14ac:dyDescent="0.35">
      <c r="B1036" s="42"/>
      <c r="G1036" s="43"/>
    </row>
    <row r="1037" spans="2:7" ht="12" customHeight="1" x14ac:dyDescent="0.35">
      <c r="B1037" s="42"/>
      <c r="G1037" s="43"/>
    </row>
    <row r="1038" spans="2:7" ht="12" customHeight="1" x14ac:dyDescent="0.35">
      <c r="B1038" s="42"/>
      <c r="G1038" s="43"/>
    </row>
    <row r="1039" spans="2:7" ht="12" customHeight="1" x14ac:dyDescent="0.35">
      <c r="B1039" s="42"/>
      <c r="G1039" s="43"/>
    </row>
    <row r="1040" spans="2:7" ht="12" customHeight="1" x14ac:dyDescent="0.35">
      <c r="B1040" s="42"/>
      <c r="G1040" s="43"/>
    </row>
    <row r="1041" spans="2:7" ht="12" customHeight="1" x14ac:dyDescent="0.35">
      <c r="B1041" s="42"/>
      <c r="G1041" s="43"/>
    </row>
    <row r="1042" spans="2:7" ht="12" customHeight="1" x14ac:dyDescent="0.35">
      <c r="B1042" s="42"/>
      <c r="G1042" s="43"/>
    </row>
    <row r="1043" spans="2:7" ht="12" customHeight="1" x14ac:dyDescent="0.35">
      <c r="B1043" s="42"/>
      <c r="G1043" s="43"/>
    </row>
    <row r="1044" spans="2:7" ht="12" customHeight="1" x14ac:dyDescent="0.35">
      <c r="B1044" s="42"/>
      <c r="G1044" s="43"/>
    </row>
    <row r="1045" spans="2:7" ht="12" customHeight="1" x14ac:dyDescent="0.35">
      <c r="B1045" s="42"/>
      <c r="G1045" s="43"/>
    </row>
    <row r="1046" spans="2:7" ht="12" customHeight="1" x14ac:dyDescent="0.35">
      <c r="B1046" s="42"/>
      <c r="G1046" s="43"/>
    </row>
    <row r="1047" spans="2:7" ht="12" customHeight="1" x14ac:dyDescent="0.35">
      <c r="B1047" s="42"/>
      <c r="G1047" s="43"/>
    </row>
    <row r="1048" spans="2:7" ht="12" customHeight="1" x14ac:dyDescent="0.35">
      <c r="B1048" s="42"/>
      <c r="G1048" s="43"/>
    </row>
    <row r="1049" spans="2:7" ht="12" customHeight="1" x14ac:dyDescent="0.35">
      <c r="B1049" s="42"/>
      <c r="G1049" s="43"/>
    </row>
    <row r="1050" spans="2:7" ht="12" customHeight="1" x14ac:dyDescent="0.35">
      <c r="B1050" s="42"/>
      <c r="G1050" s="43"/>
    </row>
    <row r="1051" spans="2:7" ht="12" customHeight="1" x14ac:dyDescent="0.35">
      <c r="B1051" s="42"/>
      <c r="G1051" s="43"/>
    </row>
    <row r="1052" spans="2:7" ht="12" customHeight="1" x14ac:dyDescent="0.35">
      <c r="B1052" s="42"/>
      <c r="G1052" s="43"/>
    </row>
    <row r="1053" spans="2:7" ht="12" customHeight="1" x14ac:dyDescent="0.35">
      <c r="B1053" s="42"/>
      <c r="G1053" s="43"/>
    </row>
    <row r="1054" spans="2:7" ht="12" customHeight="1" x14ac:dyDescent="0.35">
      <c r="B1054" s="42"/>
      <c r="G1054" s="43"/>
    </row>
    <row r="1055" spans="2:7" ht="12" customHeight="1" x14ac:dyDescent="0.35">
      <c r="B1055" s="42"/>
      <c r="G1055" s="43"/>
    </row>
    <row r="1056" spans="2:7" ht="12" customHeight="1" x14ac:dyDescent="0.35">
      <c r="B1056" s="42"/>
      <c r="G1056" s="43"/>
    </row>
    <row r="1057" spans="2:7" ht="12" customHeight="1" x14ac:dyDescent="0.35">
      <c r="B1057" s="42"/>
      <c r="G1057" s="43"/>
    </row>
    <row r="1058" spans="2:7" ht="12" customHeight="1" x14ac:dyDescent="0.35">
      <c r="B1058" s="42"/>
      <c r="G1058" s="43"/>
    </row>
    <row r="1059" spans="2:7" ht="12" customHeight="1" x14ac:dyDescent="0.35">
      <c r="B1059" s="42"/>
      <c r="G1059" s="43"/>
    </row>
    <row r="1060" spans="2:7" ht="12" customHeight="1" x14ac:dyDescent="0.35">
      <c r="B1060" s="42"/>
      <c r="G1060" s="43"/>
    </row>
    <row r="1061" spans="2:7" ht="12" customHeight="1" x14ac:dyDescent="0.35">
      <c r="B1061" s="42"/>
      <c r="G1061" s="43"/>
    </row>
    <row r="1062" spans="2:7" ht="12" customHeight="1" x14ac:dyDescent="0.35">
      <c r="B1062" s="42"/>
      <c r="G1062" s="43"/>
    </row>
    <row r="1063" spans="2:7" ht="12" customHeight="1" x14ac:dyDescent="0.35">
      <c r="B1063" s="42"/>
      <c r="G1063" s="43"/>
    </row>
    <row r="1064" spans="2:7" ht="12" customHeight="1" x14ac:dyDescent="0.35">
      <c r="B1064" s="42"/>
      <c r="G1064" s="43"/>
    </row>
    <row r="1065" spans="2:7" ht="12" customHeight="1" x14ac:dyDescent="0.35">
      <c r="B1065" s="42"/>
      <c r="G1065" s="43"/>
    </row>
    <row r="1066" spans="2:7" ht="12" customHeight="1" x14ac:dyDescent="0.35">
      <c r="B1066" s="42"/>
      <c r="G1066" s="43"/>
    </row>
    <row r="1067" spans="2:7" ht="12" customHeight="1" x14ac:dyDescent="0.35">
      <c r="B1067" s="42"/>
      <c r="G1067" s="43"/>
    </row>
    <row r="1068" spans="2:7" ht="12" customHeight="1" x14ac:dyDescent="0.35">
      <c r="B1068" s="42"/>
      <c r="G1068" s="43"/>
    </row>
    <row r="1069" spans="2:7" ht="12" customHeight="1" x14ac:dyDescent="0.35">
      <c r="B1069" s="42"/>
      <c r="G1069" s="43"/>
    </row>
    <row r="1070" spans="2:7" ht="12" customHeight="1" x14ac:dyDescent="0.35">
      <c r="B1070" s="42"/>
      <c r="G1070" s="43"/>
    </row>
    <row r="1071" spans="2:7" ht="12" customHeight="1" x14ac:dyDescent="0.35">
      <c r="B1071" s="42"/>
      <c r="G1071" s="43"/>
    </row>
    <row r="1072" spans="2:7" ht="12" customHeight="1" x14ac:dyDescent="0.35">
      <c r="B1072" s="42"/>
      <c r="G1072" s="43"/>
    </row>
    <row r="1073" spans="2:7" ht="12" customHeight="1" x14ac:dyDescent="0.35">
      <c r="B1073" s="42"/>
      <c r="G1073" s="43"/>
    </row>
    <row r="1074" spans="2:7" ht="12" customHeight="1" x14ac:dyDescent="0.35">
      <c r="B1074" s="42"/>
      <c r="G1074" s="43"/>
    </row>
    <row r="1075" spans="2:7" ht="12" customHeight="1" x14ac:dyDescent="0.35">
      <c r="B1075" s="42"/>
      <c r="G1075" s="43"/>
    </row>
    <row r="1076" spans="2:7" ht="12" customHeight="1" x14ac:dyDescent="0.35">
      <c r="B1076" s="42"/>
      <c r="G1076" s="43"/>
    </row>
    <row r="1077" spans="2:7" ht="12" customHeight="1" x14ac:dyDescent="0.35">
      <c r="B1077" s="42"/>
      <c r="G1077" s="43"/>
    </row>
    <row r="1078" spans="2:7" ht="12" customHeight="1" x14ac:dyDescent="0.35">
      <c r="B1078" s="42"/>
      <c r="G1078" s="43"/>
    </row>
    <row r="1079" spans="2:7" ht="12" customHeight="1" x14ac:dyDescent="0.35">
      <c r="B1079" s="42"/>
      <c r="G1079" s="43"/>
    </row>
    <row r="1080" spans="2:7" ht="12" customHeight="1" x14ac:dyDescent="0.35">
      <c r="B1080" s="42"/>
      <c r="G1080" s="43"/>
    </row>
    <row r="1081" spans="2:7" ht="12" customHeight="1" x14ac:dyDescent="0.35">
      <c r="B1081" s="42"/>
      <c r="G1081" s="43"/>
    </row>
    <row r="1082" spans="2:7" ht="12" customHeight="1" x14ac:dyDescent="0.35">
      <c r="B1082" s="42"/>
      <c r="G1082" s="43"/>
    </row>
    <row r="1083" spans="2:7" ht="12" customHeight="1" x14ac:dyDescent="0.35">
      <c r="B1083" s="42"/>
      <c r="G1083" s="43"/>
    </row>
    <row r="1084" spans="2:7" ht="12" customHeight="1" x14ac:dyDescent="0.35">
      <c r="B1084" s="42"/>
      <c r="G1084" s="43"/>
    </row>
    <row r="1085" spans="2:7" ht="12" customHeight="1" x14ac:dyDescent="0.35">
      <c r="B1085" s="42"/>
      <c r="G1085" s="43"/>
    </row>
    <row r="1086" spans="2:7" ht="12" customHeight="1" x14ac:dyDescent="0.35">
      <c r="B1086" s="42"/>
      <c r="G1086" s="43"/>
    </row>
    <row r="1087" spans="2:7" ht="12" customHeight="1" x14ac:dyDescent="0.35">
      <c r="B1087" s="42"/>
      <c r="G1087" s="43"/>
    </row>
    <row r="1088" spans="2:7" ht="12" customHeight="1" x14ac:dyDescent="0.35">
      <c r="B1088" s="42"/>
      <c r="G1088" s="43"/>
    </row>
    <row r="1089" spans="2:7" ht="12" customHeight="1" x14ac:dyDescent="0.35">
      <c r="B1089" s="42"/>
      <c r="G1089" s="43"/>
    </row>
    <row r="1090" spans="2:7" ht="12" customHeight="1" x14ac:dyDescent="0.35">
      <c r="B1090" s="42"/>
      <c r="G1090" s="43"/>
    </row>
    <row r="1091" spans="2:7" ht="12" customHeight="1" x14ac:dyDescent="0.35">
      <c r="B1091" s="42"/>
      <c r="G1091" s="43"/>
    </row>
    <row r="1092" spans="2:7" ht="12" customHeight="1" x14ac:dyDescent="0.35">
      <c r="B1092" s="42"/>
      <c r="G1092" s="43"/>
    </row>
    <row r="1093" spans="2:7" ht="12" customHeight="1" x14ac:dyDescent="0.35">
      <c r="B1093" s="42"/>
      <c r="G1093" s="43"/>
    </row>
    <row r="1094" spans="2:7" ht="12" customHeight="1" x14ac:dyDescent="0.35">
      <c r="B1094" s="42"/>
      <c r="G1094" s="43"/>
    </row>
    <row r="1095" spans="2:7" ht="12" customHeight="1" x14ac:dyDescent="0.35">
      <c r="B1095" s="42"/>
      <c r="G1095" s="43"/>
    </row>
    <row r="1096" spans="2:7" ht="12" customHeight="1" x14ac:dyDescent="0.35">
      <c r="B1096" s="42"/>
      <c r="G1096" s="43"/>
    </row>
    <row r="1097" spans="2:7" ht="12" customHeight="1" x14ac:dyDescent="0.35">
      <c r="B1097" s="42"/>
      <c r="G1097" s="43"/>
    </row>
    <row r="1098" spans="2:7" ht="12" customHeight="1" x14ac:dyDescent="0.35">
      <c r="B1098" s="42"/>
      <c r="G1098" s="43"/>
    </row>
    <row r="1099" spans="2:7" ht="12" customHeight="1" x14ac:dyDescent="0.35">
      <c r="B1099" s="42"/>
      <c r="G1099" s="43"/>
    </row>
    <row r="1100" spans="2:7" ht="12" customHeight="1" x14ac:dyDescent="0.35">
      <c r="B1100" s="42"/>
      <c r="G1100" s="43"/>
    </row>
    <row r="1101" spans="2:7" ht="12" customHeight="1" x14ac:dyDescent="0.35">
      <c r="B1101" s="42"/>
      <c r="G1101" s="43"/>
    </row>
    <row r="1102" spans="2:7" ht="12" customHeight="1" x14ac:dyDescent="0.35">
      <c r="B1102" s="42"/>
      <c r="G1102" s="43"/>
    </row>
    <row r="1103" spans="2:7" ht="12" customHeight="1" x14ac:dyDescent="0.35">
      <c r="B1103" s="42"/>
      <c r="G1103" s="43"/>
    </row>
    <row r="1104" spans="2:7" ht="12" customHeight="1" x14ac:dyDescent="0.35">
      <c r="B1104" s="42"/>
      <c r="G1104" s="43"/>
    </row>
    <row r="1105" spans="2:7" ht="12" customHeight="1" x14ac:dyDescent="0.35">
      <c r="B1105" s="42"/>
      <c r="G1105" s="43"/>
    </row>
    <row r="1106" spans="2:7" ht="12" customHeight="1" x14ac:dyDescent="0.35">
      <c r="B1106" s="42"/>
      <c r="G1106" s="43"/>
    </row>
    <row r="1107" spans="2:7" ht="12" customHeight="1" x14ac:dyDescent="0.35">
      <c r="B1107" s="42"/>
      <c r="G1107" s="43"/>
    </row>
    <row r="1108" spans="2:7" ht="12" customHeight="1" x14ac:dyDescent="0.35">
      <c r="B1108" s="42"/>
      <c r="G1108" s="43"/>
    </row>
    <row r="1109" spans="2:7" ht="12" customHeight="1" x14ac:dyDescent="0.35">
      <c r="B1109" s="42"/>
      <c r="G1109" s="43"/>
    </row>
    <row r="1110" spans="2:7" ht="12" customHeight="1" x14ac:dyDescent="0.35">
      <c r="B1110" s="42"/>
      <c r="G1110" s="43"/>
    </row>
    <row r="1111" spans="2:7" ht="12" customHeight="1" x14ac:dyDescent="0.35">
      <c r="B1111" s="42"/>
      <c r="G1111" s="43"/>
    </row>
    <row r="1112" spans="2:7" ht="12" customHeight="1" x14ac:dyDescent="0.35">
      <c r="B1112" s="42"/>
      <c r="G1112" s="43"/>
    </row>
    <row r="1113" spans="2:7" ht="12" customHeight="1" x14ac:dyDescent="0.35">
      <c r="B1113" s="42"/>
      <c r="G1113" s="43"/>
    </row>
    <row r="1114" spans="2:7" ht="12" customHeight="1" x14ac:dyDescent="0.35">
      <c r="B1114" s="42"/>
      <c r="G1114" s="43"/>
    </row>
    <row r="1115" spans="2:7" ht="12" customHeight="1" x14ac:dyDescent="0.35">
      <c r="B1115" s="42"/>
      <c r="G1115" s="43"/>
    </row>
    <row r="1116" spans="2:7" ht="12" customHeight="1" x14ac:dyDescent="0.35">
      <c r="B1116" s="42"/>
      <c r="G1116" s="43"/>
    </row>
    <row r="1117" spans="2:7" ht="12" customHeight="1" x14ac:dyDescent="0.35">
      <c r="B1117" s="42"/>
      <c r="G1117" s="43"/>
    </row>
    <row r="1118" spans="2:7" ht="12" customHeight="1" x14ac:dyDescent="0.35">
      <c r="B1118" s="42"/>
      <c r="G1118" s="43"/>
    </row>
    <row r="1119" spans="2:7" ht="12" customHeight="1" x14ac:dyDescent="0.35">
      <c r="B1119" s="42"/>
      <c r="G1119" s="43"/>
    </row>
    <row r="1120" spans="2:7" ht="12" customHeight="1" x14ac:dyDescent="0.35">
      <c r="B1120" s="42"/>
      <c r="G1120" s="43"/>
    </row>
    <row r="1121" spans="2:7" ht="12" customHeight="1" x14ac:dyDescent="0.35">
      <c r="B1121" s="42"/>
      <c r="G1121" s="43"/>
    </row>
    <row r="1122" spans="2:7" ht="12" customHeight="1" x14ac:dyDescent="0.35">
      <c r="B1122" s="42"/>
      <c r="G1122" s="43"/>
    </row>
    <row r="1123" spans="2:7" ht="12" customHeight="1" x14ac:dyDescent="0.35">
      <c r="B1123" s="42"/>
      <c r="G1123" s="43"/>
    </row>
    <row r="1124" spans="2:7" ht="12" customHeight="1" x14ac:dyDescent="0.35">
      <c r="B1124" s="42"/>
      <c r="G1124" s="43"/>
    </row>
    <row r="1125" spans="2:7" ht="12" customHeight="1" x14ac:dyDescent="0.35">
      <c r="B1125" s="42"/>
      <c r="G1125" s="43"/>
    </row>
    <row r="1126" spans="2:7" ht="12" customHeight="1" x14ac:dyDescent="0.35">
      <c r="B1126" s="42"/>
      <c r="G1126" s="43"/>
    </row>
    <row r="1127" spans="2:7" ht="12" customHeight="1" x14ac:dyDescent="0.35">
      <c r="B1127" s="42"/>
      <c r="G1127" s="43"/>
    </row>
    <row r="1128" spans="2:7" ht="12" customHeight="1" x14ac:dyDescent="0.35">
      <c r="B1128" s="42"/>
      <c r="G1128" s="43"/>
    </row>
    <row r="1129" spans="2:7" ht="12" customHeight="1" x14ac:dyDescent="0.35">
      <c r="B1129" s="42"/>
      <c r="G1129" s="43"/>
    </row>
    <row r="1130" spans="2:7" ht="12" customHeight="1" x14ac:dyDescent="0.35">
      <c r="B1130" s="42"/>
      <c r="G1130" s="43"/>
    </row>
    <row r="1131" spans="2:7" ht="12" customHeight="1" x14ac:dyDescent="0.35">
      <c r="B1131" s="42"/>
      <c r="G1131" s="43"/>
    </row>
    <row r="1132" spans="2:7" ht="12" customHeight="1" x14ac:dyDescent="0.35">
      <c r="B1132" s="42"/>
      <c r="G1132" s="43"/>
    </row>
    <row r="1133" spans="2:7" ht="12" customHeight="1" x14ac:dyDescent="0.35">
      <c r="B1133" s="42"/>
      <c r="G1133" s="43"/>
    </row>
    <row r="1134" spans="2:7" ht="12" customHeight="1" x14ac:dyDescent="0.35">
      <c r="B1134" s="42"/>
      <c r="G1134" s="43"/>
    </row>
    <row r="1135" spans="2:7" ht="12" customHeight="1" x14ac:dyDescent="0.35">
      <c r="B1135" s="42"/>
      <c r="G1135" s="43"/>
    </row>
    <row r="1136" spans="2:7" ht="12" customHeight="1" x14ac:dyDescent="0.35">
      <c r="B1136" s="42"/>
      <c r="G1136" s="43"/>
    </row>
    <row r="1137" spans="2:7" ht="12" customHeight="1" x14ac:dyDescent="0.35">
      <c r="B1137" s="42"/>
      <c r="G1137" s="43"/>
    </row>
    <row r="1138" spans="2:7" ht="12" customHeight="1" x14ac:dyDescent="0.35">
      <c r="B1138" s="42"/>
      <c r="G1138" s="43"/>
    </row>
    <row r="1139" spans="2:7" ht="12" customHeight="1" x14ac:dyDescent="0.35">
      <c r="B1139" s="42"/>
      <c r="G1139" s="43"/>
    </row>
    <row r="1140" spans="2:7" ht="12" customHeight="1" x14ac:dyDescent="0.35">
      <c r="B1140" s="42"/>
      <c r="G1140" s="43"/>
    </row>
    <row r="1141" spans="2:7" ht="12" customHeight="1" x14ac:dyDescent="0.35">
      <c r="B1141" s="42"/>
      <c r="G1141" s="43"/>
    </row>
    <row r="1142" spans="2:7" ht="12" customHeight="1" x14ac:dyDescent="0.35">
      <c r="B1142" s="42"/>
      <c r="G1142" s="43"/>
    </row>
    <row r="1143" spans="2:7" ht="12" customHeight="1" x14ac:dyDescent="0.35">
      <c r="B1143" s="42"/>
      <c r="G1143" s="43"/>
    </row>
    <row r="1144" spans="2:7" ht="12" customHeight="1" x14ac:dyDescent="0.35">
      <c r="B1144" s="42"/>
      <c r="G1144" s="43"/>
    </row>
    <row r="1145" spans="2:7" ht="12" customHeight="1" x14ac:dyDescent="0.35">
      <c r="B1145" s="42"/>
      <c r="G1145" s="43"/>
    </row>
    <row r="1146" spans="2:7" ht="12" customHeight="1" x14ac:dyDescent="0.35">
      <c r="B1146" s="42"/>
      <c r="G1146" s="43"/>
    </row>
    <row r="1147" spans="2:7" ht="12" customHeight="1" x14ac:dyDescent="0.35">
      <c r="B1147" s="42"/>
      <c r="G1147" s="43"/>
    </row>
    <row r="1148" spans="2:7" ht="12" customHeight="1" x14ac:dyDescent="0.35">
      <c r="B1148" s="42"/>
      <c r="G1148" s="43"/>
    </row>
    <row r="1149" spans="2:7" ht="12" customHeight="1" x14ac:dyDescent="0.35">
      <c r="B1149" s="42"/>
      <c r="G1149" s="43"/>
    </row>
    <row r="1150" spans="2:7" ht="12" customHeight="1" x14ac:dyDescent="0.35">
      <c r="B1150" s="42"/>
      <c r="G1150" s="43"/>
    </row>
    <row r="1151" spans="2:7" ht="12" customHeight="1" x14ac:dyDescent="0.35">
      <c r="B1151" s="42"/>
      <c r="G1151" s="43"/>
    </row>
    <row r="1152" spans="2:7" ht="12" customHeight="1" x14ac:dyDescent="0.35">
      <c r="B1152" s="42"/>
      <c r="G1152" s="43"/>
    </row>
    <row r="1153" spans="2:7" ht="12" customHeight="1" x14ac:dyDescent="0.35">
      <c r="B1153" s="42"/>
      <c r="G1153" s="43"/>
    </row>
    <row r="1154" spans="2:7" ht="12" customHeight="1" x14ac:dyDescent="0.35">
      <c r="B1154" s="42"/>
      <c r="G1154" s="43"/>
    </row>
    <row r="1155" spans="2:7" ht="12" customHeight="1" x14ac:dyDescent="0.35">
      <c r="B1155" s="42"/>
      <c r="G1155" s="43"/>
    </row>
    <row r="1156" spans="2:7" ht="12" customHeight="1" x14ac:dyDescent="0.35">
      <c r="B1156" s="42"/>
      <c r="G1156" s="43"/>
    </row>
    <row r="1157" spans="2:7" ht="12" customHeight="1" x14ac:dyDescent="0.35">
      <c r="B1157" s="42"/>
      <c r="G1157" s="43"/>
    </row>
    <row r="1158" spans="2:7" ht="12" customHeight="1" x14ac:dyDescent="0.35">
      <c r="B1158" s="42"/>
      <c r="G1158" s="43"/>
    </row>
    <row r="1159" spans="2:7" ht="12" customHeight="1" x14ac:dyDescent="0.35">
      <c r="B1159" s="42"/>
      <c r="G1159" s="43"/>
    </row>
    <row r="1160" spans="2:7" ht="12" customHeight="1" x14ac:dyDescent="0.35">
      <c r="B1160" s="42"/>
      <c r="G1160" s="43"/>
    </row>
    <row r="1161" spans="2:7" ht="12" customHeight="1" x14ac:dyDescent="0.35">
      <c r="B1161" s="42"/>
      <c r="G1161" s="43"/>
    </row>
    <row r="1162" spans="2:7" ht="12" customHeight="1" x14ac:dyDescent="0.35">
      <c r="B1162" s="42"/>
      <c r="G1162" s="43"/>
    </row>
    <row r="1163" spans="2:7" ht="12" customHeight="1" x14ac:dyDescent="0.35">
      <c r="B1163" s="42"/>
      <c r="G1163" s="43"/>
    </row>
    <row r="1164" spans="2:7" ht="12" customHeight="1" x14ac:dyDescent="0.35">
      <c r="B1164" s="42"/>
      <c r="G1164" s="43"/>
    </row>
    <row r="1165" spans="2:7" ht="12" customHeight="1" x14ac:dyDescent="0.35">
      <c r="B1165" s="42"/>
      <c r="G1165" s="43"/>
    </row>
    <row r="1166" spans="2:7" ht="12" customHeight="1" x14ac:dyDescent="0.35">
      <c r="B1166" s="42"/>
      <c r="G1166" s="43"/>
    </row>
    <row r="1167" spans="2:7" ht="12" customHeight="1" x14ac:dyDescent="0.35">
      <c r="B1167" s="42"/>
      <c r="G1167" s="43"/>
    </row>
    <row r="1168" spans="2:7" ht="12" customHeight="1" x14ac:dyDescent="0.35">
      <c r="B1168" s="42"/>
      <c r="G1168" s="43"/>
    </row>
    <row r="1169" spans="2:7" ht="12" customHeight="1" x14ac:dyDescent="0.35">
      <c r="B1169" s="42"/>
      <c r="G1169" s="43"/>
    </row>
    <row r="1170" spans="2:7" ht="12" customHeight="1" x14ac:dyDescent="0.35">
      <c r="B1170" s="42"/>
      <c r="G1170" s="43"/>
    </row>
    <row r="1171" spans="2:7" ht="12" customHeight="1" x14ac:dyDescent="0.35">
      <c r="B1171" s="42"/>
      <c r="G1171" s="43"/>
    </row>
    <row r="1172" spans="2:7" ht="12" customHeight="1" x14ac:dyDescent="0.35">
      <c r="B1172" s="42"/>
      <c r="G1172" s="43"/>
    </row>
    <row r="1173" spans="2:7" ht="12" customHeight="1" x14ac:dyDescent="0.35">
      <c r="B1173" s="42"/>
      <c r="G1173" s="43"/>
    </row>
    <row r="1174" spans="2:7" ht="12" customHeight="1" x14ac:dyDescent="0.35">
      <c r="B1174" s="42"/>
      <c r="G1174" s="43"/>
    </row>
    <row r="1175" spans="2:7" ht="12" customHeight="1" x14ac:dyDescent="0.35">
      <c r="B1175" s="42"/>
      <c r="G1175" s="43"/>
    </row>
    <row r="1176" spans="2:7" ht="12" customHeight="1" x14ac:dyDescent="0.35">
      <c r="B1176" s="42"/>
      <c r="G1176" s="43"/>
    </row>
    <row r="1177" spans="2:7" ht="12" customHeight="1" x14ac:dyDescent="0.35">
      <c r="B1177" s="42"/>
      <c r="G1177" s="43"/>
    </row>
    <row r="1178" spans="2:7" ht="12" customHeight="1" x14ac:dyDescent="0.35">
      <c r="B1178" s="42"/>
      <c r="G1178" s="43"/>
    </row>
    <row r="1179" spans="2:7" ht="12" customHeight="1" x14ac:dyDescent="0.35">
      <c r="B1179" s="42"/>
      <c r="G1179" s="43"/>
    </row>
    <row r="1180" spans="2:7" ht="12" customHeight="1" x14ac:dyDescent="0.35">
      <c r="B1180" s="42"/>
      <c r="G1180" s="43"/>
    </row>
    <row r="1181" spans="2:7" ht="12" customHeight="1" x14ac:dyDescent="0.35">
      <c r="B1181" s="42"/>
      <c r="G1181" s="43"/>
    </row>
    <row r="1182" spans="2:7" ht="12" customHeight="1" x14ac:dyDescent="0.35">
      <c r="B1182" s="42"/>
      <c r="G1182" s="43"/>
    </row>
    <row r="1183" spans="2:7" ht="12" customHeight="1" x14ac:dyDescent="0.35">
      <c r="B1183" s="42"/>
      <c r="G1183" s="43"/>
    </row>
    <row r="1184" spans="2:7" ht="12" customHeight="1" x14ac:dyDescent="0.35">
      <c r="B1184" s="42"/>
      <c r="G1184" s="43"/>
    </row>
    <row r="1185" spans="2:7" ht="12" customHeight="1" x14ac:dyDescent="0.35">
      <c r="B1185" s="42"/>
      <c r="G1185" s="43"/>
    </row>
    <row r="1186" spans="2:7" ht="12" customHeight="1" x14ac:dyDescent="0.35">
      <c r="B1186" s="42"/>
      <c r="G1186" s="43"/>
    </row>
    <row r="1187" spans="2:7" ht="12" customHeight="1" x14ac:dyDescent="0.35">
      <c r="B1187" s="42"/>
      <c r="G1187" s="43"/>
    </row>
    <row r="1188" spans="2:7" ht="12" customHeight="1" x14ac:dyDescent="0.35">
      <c r="B1188" s="42"/>
      <c r="G1188" s="43"/>
    </row>
    <row r="1189" spans="2:7" ht="12" customHeight="1" x14ac:dyDescent="0.35">
      <c r="B1189" s="42"/>
      <c r="G1189" s="43"/>
    </row>
    <row r="1190" spans="2:7" ht="12" customHeight="1" x14ac:dyDescent="0.35">
      <c r="B1190" s="42"/>
      <c r="G1190" s="43"/>
    </row>
    <row r="1191" spans="2:7" ht="12" customHeight="1" x14ac:dyDescent="0.35">
      <c r="B1191" s="42"/>
      <c r="G1191" s="43"/>
    </row>
    <row r="1192" spans="2:7" ht="12" customHeight="1" x14ac:dyDescent="0.35">
      <c r="B1192" s="42"/>
      <c r="G1192" s="43"/>
    </row>
    <row r="1193" spans="2:7" ht="12" customHeight="1" x14ac:dyDescent="0.35">
      <c r="B1193" s="42"/>
      <c r="G1193" s="43"/>
    </row>
    <row r="1194" spans="2:7" ht="12" customHeight="1" x14ac:dyDescent="0.35">
      <c r="B1194" s="42"/>
      <c r="G1194" s="43"/>
    </row>
    <row r="1195" spans="2:7" ht="12" customHeight="1" x14ac:dyDescent="0.35">
      <c r="B1195" s="42"/>
      <c r="G1195" s="43"/>
    </row>
    <row r="1196" spans="2:7" ht="12" customHeight="1" x14ac:dyDescent="0.35">
      <c r="B1196" s="42"/>
      <c r="G1196" s="43"/>
    </row>
    <row r="1197" spans="2:7" ht="12" customHeight="1" x14ac:dyDescent="0.35">
      <c r="B1197" s="42"/>
      <c r="G1197" s="43"/>
    </row>
    <row r="1198" spans="2:7" ht="12" customHeight="1" x14ac:dyDescent="0.35">
      <c r="B1198" s="42"/>
      <c r="G1198" s="43"/>
    </row>
    <row r="1199" spans="2:7" ht="12" customHeight="1" x14ac:dyDescent="0.35">
      <c r="B1199" s="42"/>
      <c r="G1199" s="43"/>
    </row>
    <row r="1200" spans="2:7" ht="12" customHeight="1" x14ac:dyDescent="0.35">
      <c r="B1200" s="42"/>
      <c r="G1200" s="43"/>
    </row>
    <row r="1201" spans="2:7" ht="12" customHeight="1" x14ac:dyDescent="0.35">
      <c r="B1201" s="42"/>
      <c r="G1201" s="43"/>
    </row>
    <row r="1202" spans="2:7" ht="12" customHeight="1" x14ac:dyDescent="0.35">
      <c r="B1202" s="42"/>
      <c r="G1202" s="43"/>
    </row>
    <row r="1203" spans="2:7" ht="12" customHeight="1" x14ac:dyDescent="0.35">
      <c r="B1203" s="42"/>
      <c r="G1203" s="43"/>
    </row>
    <row r="1204" spans="2:7" ht="12" customHeight="1" x14ac:dyDescent="0.35">
      <c r="B1204" s="42"/>
      <c r="G1204" s="43"/>
    </row>
    <row r="1205" spans="2:7" ht="12" customHeight="1" x14ac:dyDescent="0.35">
      <c r="B1205" s="42"/>
      <c r="G1205" s="43"/>
    </row>
    <row r="1206" spans="2:7" ht="12" customHeight="1" x14ac:dyDescent="0.35">
      <c r="B1206" s="42"/>
      <c r="G1206" s="43"/>
    </row>
    <row r="1207" spans="2:7" ht="12" customHeight="1" x14ac:dyDescent="0.35">
      <c r="B1207" s="42"/>
      <c r="G1207" s="43"/>
    </row>
    <row r="1208" spans="2:7" ht="12" customHeight="1" x14ac:dyDescent="0.35">
      <c r="B1208" s="42"/>
      <c r="G1208" s="43"/>
    </row>
    <row r="1209" spans="2:7" ht="12" customHeight="1" x14ac:dyDescent="0.35">
      <c r="B1209" s="42"/>
      <c r="G1209" s="43"/>
    </row>
    <row r="1210" spans="2:7" ht="12" customHeight="1" x14ac:dyDescent="0.35">
      <c r="B1210" s="42"/>
      <c r="G1210" s="43"/>
    </row>
    <row r="1211" spans="2:7" ht="12" customHeight="1" x14ac:dyDescent="0.35">
      <c r="B1211" s="42"/>
      <c r="G1211" s="43"/>
    </row>
    <row r="1212" spans="2:7" ht="12" customHeight="1" x14ac:dyDescent="0.35">
      <c r="B1212" s="42"/>
      <c r="G1212" s="43"/>
    </row>
    <row r="1213" spans="2:7" ht="12" customHeight="1" x14ac:dyDescent="0.35">
      <c r="B1213" s="42"/>
      <c r="G1213" s="43"/>
    </row>
    <row r="1214" spans="2:7" ht="12" customHeight="1" x14ac:dyDescent="0.35">
      <c r="B1214" s="42"/>
      <c r="G1214" s="43"/>
    </row>
    <row r="1215" spans="2:7" ht="12" customHeight="1" x14ac:dyDescent="0.35">
      <c r="B1215" s="42"/>
      <c r="G1215" s="43"/>
    </row>
    <row r="1216" spans="2:7" ht="12" customHeight="1" x14ac:dyDescent="0.35">
      <c r="B1216" s="42"/>
      <c r="G1216" s="43"/>
    </row>
    <row r="1217" spans="2:7" ht="12" customHeight="1" x14ac:dyDescent="0.35">
      <c r="B1217" s="42"/>
      <c r="G1217" s="43"/>
    </row>
    <row r="1218" spans="2:7" ht="12" customHeight="1" x14ac:dyDescent="0.35">
      <c r="B1218" s="42"/>
      <c r="G1218" s="43"/>
    </row>
    <row r="1219" spans="2:7" ht="12" customHeight="1" x14ac:dyDescent="0.35">
      <c r="B1219" s="42"/>
      <c r="G1219" s="43"/>
    </row>
    <row r="1220" spans="2:7" ht="12" customHeight="1" x14ac:dyDescent="0.35">
      <c r="B1220" s="42"/>
      <c r="G1220" s="43"/>
    </row>
    <row r="1221" spans="2:7" ht="12" customHeight="1" x14ac:dyDescent="0.35">
      <c r="B1221" s="42"/>
      <c r="G1221" s="43"/>
    </row>
    <row r="1222" spans="2:7" ht="12" customHeight="1" x14ac:dyDescent="0.35">
      <c r="B1222" s="42"/>
      <c r="G1222" s="43"/>
    </row>
    <row r="1223" spans="2:7" ht="12" customHeight="1" x14ac:dyDescent="0.35">
      <c r="B1223" s="42"/>
      <c r="G1223" s="43"/>
    </row>
    <row r="1224" spans="2:7" ht="12" customHeight="1" x14ac:dyDescent="0.35">
      <c r="B1224" s="42"/>
      <c r="G1224" s="43"/>
    </row>
    <row r="1225" spans="2:7" ht="12" customHeight="1" x14ac:dyDescent="0.35">
      <c r="B1225" s="42"/>
      <c r="G1225" s="43"/>
    </row>
    <row r="1226" spans="2:7" ht="12" customHeight="1" x14ac:dyDescent="0.35">
      <c r="B1226" s="42"/>
      <c r="G1226" s="43"/>
    </row>
    <row r="1227" spans="2:7" ht="12" customHeight="1" x14ac:dyDescent="0.35">
      <c r="B1227" s="42"/>
      <c r="G1227" s="43"/>
    </row>
    <row r="1228" spans="2:7" ht="12" customHeight="1" x14ac:dyDescent="0.35">
      <c r="B1228" s="42"/>
      <c r="G1228" s="43"/>
    </row>
    <row r="1229" spans="2:7" ht="12" customHeight="1" x14ac:dyDescent="0.35">
      <c r="B1229" s="42"/>
      <c r="G1229" s="43"/>
    </row>
    <row r="1230" spans="2:7" ht="12" customHeight="1" x14ac:dyDescent="0.35">
      <c r="B1230" s="42"/>
      <c r="G1230" s="43"/>
    </row>
    <row r="1231" spans="2:7" ht="12" customHeight="1" x14ac:dyDescent="0.35">
      <c r="B1231" s="42"/>
      <c r="G1231" s="43"/>
    </row>
    <row r="1232" spans="2:7" ht="12" customHeight="1" x14ac:dyDescent="0.35">
      <c r="B1232" s="42"/>
      <c r="G1232" s="43"/>
    </row>
    <row r="1233" spans="2:7" ht="12" customHeight="1" x14ac:dyDescent="0.35">
      <c r="B1233" s="42"/>
      <c r="G1233" s="43"/>
    </row>
    <row r="1234" spans="2:7" ht="12" customHeight="1" x14ac:dyDescent="0.35">
      <c r="B1234" s="42"/>
      <c r="G1234" s="43"/>
    </row>
    <row r="1235" spans="2:7" ht="12" customHeight="1" x14ac:dyDescent="0.35">
      <c r="B1235" s="42"/>
      <c r="G1235" s="43"/>
    </row>
    <row r="1236" spans="2:7" ht="12" customHeight="1" x14ac:dyDescent="0.35">
      <c r="B1236" s="42"/>
      <c r="G1236" s="43"/>
    </row>
    <row r="1237" spans="2:7" ht="12" customHeight="1" x14ac:dyDescent="0.35">
      <c r="B1237" s="42"/>
      <c r="G1237" s="43"/>
    </row>
    <row r="1238" spans="2:7" ht="12" customHeight="1" x14ac:dyDescent="0.35">
      <c r="B1238" s="42"/>
      <c r="G1238" s="43"/>
    </row>
    <row r="1239" spans="2:7" ht="12" customHeight="1" x14ac:dyDescent="0.35">
      <c r="B1239" s="42"/>
      <c r="G1239" s="43"/>
    </row>
    <row r="1240" spans="2:7" ht="12" customHeight="1" x14ac:dyDescent="0.35">
      <c r="B1240" s="42"/>
      <c r="G1240" s="43"/>
    </row>
    <row r="1241" spans="2:7" ht="12" customHeight="1" x14ac:dyDescent="0.35">
      <c r="B1241" s="42"/>
      <c r="G1241" s="43"/>
    </row>
    <row r="1242" spans="2:7" ht="12" customHeight="1" x14ac:dyDescent="0.35">
      <c r="B1242" s="42"/>
      <c r="G1242" s="43"/>
    </row>
    <row r="1243" spans="2:7" ht="12" customHeight="1" x14ac:dyDescent="0.35">
      <c r="B1243" s="42"/>
      <c r="G1243" s="43"/>
    </row>
    <row r="1244" spans="2:7" ht="12" customHeight="1" x14ac:dyDescent="0.35">
      <c r="B1244" s="42"/>
      <c r="G1244" s="43"/>
    </row>
    <row r="1245" spans="2:7" ht="12" customHeight="1" x14ac:dyDescent="0.35">
      <c r="B1245" s="42"/>
      <c r="G1245" s="43"/>
    </row>
    <row r="1246" spans="2:7" ht="12" customHeight="1" x14ac:dyDescent="0.35">
      <c r="B1246" s="42"/>
      <c r="G1246" s="43"/>
    </row>
    <row r="1247" spans="2:7" ht="12" customHeight="1" x14ac:dyDescent="0.35">
      <c r="B1247" s="42"/>
      <c r="G1247" s="43"/>
    </row>
    <row r="1248" spans="2:7" ht="12" customHeight="1" x14ac:dyDescent="0.35">
      <c r="B1248" s="42"/>
      <c r="G1248" s="43"/>
    </row>
    <row r="1249" spans="2:7" ht="12" customHeight="1" x14ac:dyDescent="0.35">
      <c r="B1249" s="42"/>
      <c r="G1249" s="43"/>
    </row>
    <row r="1250" spans="2:7" ht="12" customHeight="1" x14ac:dyDescent="0.35">
      <c r="B1250" s="42"/>
      <c r="G1250" s="43"/>
    </row>
    <row r="1251" spans="2:7" ht="12" customHeight="1" x14ac:dyDescent="0.35">
      <c r="B1251" s="42"/>
      <c r="G1251" s="43"/>
    </row>
    <row r="1252" spans="2:7" ht="12" customHeight="1" x14ac:dyDescent="0.35">
      <c r="B1252" s="42"/>
      <c r="G1252" s="43"/>
    </row>
    <row r="1253" spans="2:7" ht="12" customHeight="1" x14ac:dyDescent="0.35">
      <c r="B1253" s="42"/>
      <c r="G1253" s="43"/>
    </row>
    <row r="1254" spans="2:7" ht="12" customHeight="1" x14ac:dyDescent="0.35">
      <c r="B1254" s="42"/>
      <c r="G1254" s="43"/>
    </row>
    <row r="1255" spans="2:7" ht="12" customHeight="1" x14ac:dyDescent="0.35">
      <c r="B1255" s="42"/>
      <c r="G1255" s="43"/>
    </row>
    <row r="1256" spans="2:7" ht="12" customHeight="1" x14ac:dyDescent="0.35">
      <c r="B1256" s="42"/>
      <c r="G1256" s="43"/>
    </row>
    <row r="1257" spans="2:7" ht="12" customHeight="1" x14ac:dyDescent="0.35">
      <c r="B1257" s="42"/>
      <c r="G1257" s="43"/>
    </row>
    <row r="1258" spans="2:7" ht="12" customHeight="1" x14ac:dyDescent="0.35">
      <c r="B1258" s="42"/>
      <c r="G1258" s="43"/>
    </row>
    <row r="1259" spans="2:7" ht="12" customHeight="1" x14ac:dyDescent="0.35">
      <c r="B1259" s="42"/>
      <c r="G1259" s="43"/>
    </row>
    <row r="1260" spans="2:7" ht="12" customHeight="1" x14ac:dyDescent="0.35">
      <c r="B1260" s="42"/>
      <c r="G1260" s="43"/>
    </row>
    <row r="1261" spans="2:7" ht="12" customHeight="1" x14ac:dyDescent="0.35">
      <c r="B1261" s="42"/>
      <c r="G1261" s="43"/>
    </row>
    <row r="1262" spans="2:7" ht="12" customHeight="1" x14ac:dyDescent="0.35">
      <c r="B1262" s="42"/>
      <c r="G1262" s="43"/>
    </row>
    <row r="1263" spans="2:7" ht="12" customHeight="1" x14ac:dyDescent="0.35">
      <c r="B1263" s="42"/>
      <c r="G1263" s="43"/>
    </row>
    <row r="1264" spans="2:7" ht="12" customHeight="1" x14ac:dyDescent="0.35">
      <c r="B1264" s="42"/>
      <c r="G1264" s="43"/>
    </row>
    <row r="1265" spans="2:7" ht="12" customHeight="1" x14ac:dyDescent="0.35">
      <c r="B1265" s="42"/>
      <c r="G1265" s="43"/>
    </row>
    <row r="1266" spans="2:7" ht="12" customHeight="1" x14ac:dyDescent="0.35">
      <c r="B1266" s="42"/>
      <c r="G1266" s="43"/>
    </row>
    <row r="1267" spans="2:7" ht="12" customHeight="1" x14ac:dyDescent="0.35">
      <c r="B1267" s="42"/>
      <c r="G1267" s="43"/>
    </row>
    <row r="1268" spans="2:7" ht="12" customHeight="1" x14ac:dyDescent="0.35">
      <c r="B1268" s="42"/>
      <c r="G1268" s="43"/>
    </row>
    <row r="1269" spans="2:7" ht="12" customHeight="1" x14ac:dyDescent="0.35">
      <c r="B1269" s="42"/>
      <c r="G1269" s="43"/>
    </row>
    <row r="1270" spans="2:7" ht="12" customHeight="1" x14ac:dyDescent="0.35">
      <c r="B1270" s="42"/>
      <c r="G1270" s="43"/>
    </row>
    <row r="1271" spans="2:7" ht="12" customHeight="1" x14ac:dyDescent="0.35">
      <c r="B1271" s="42"/>
      <c r="G1271" s="43"/>
    </row>
    <row r="1272" spans="2:7" ht="12" customHeight="1" x14ac:dyDescent="0.35">
      <c r="B1272" s="42"/>
      <c r="G1272" s="43"/>
    </row>
    <row r="1273" spans="2:7" ht="12" customHeight="1" x14ac:dyDescent="0.35">
      <c r="B1273" s="42"/>
      <c r="G1273" s="43"/>
    </row>
    <row r="1274" spans="2:7" ht="12" customHeight="1" x14ac:dyDescent="0.35">
      <c r="B1274" s="42"/>
      <c r="G1274" s="43"/>
    </row>
    <row r="1275" spans="2:7" ht="12" customHeight="1" x14ac:dyDescent="0.35">
      <c r="B1275" s="42"/>
      <c r="G1275" s="43"/>
    </row>
    <row r="1276" spans="2:7" ht="12" customHeight="1" x14ac:dyDescent="0.35">
      <c r="B1276" s="42"/>
      <c r="G1276" s="43"/>
    </row>
    <row r="1277" spans="2:7" ht="12" customHeight="1" x14ac:dyDescent="0.35">
      <c r="B1277" s="42"/>
      <c r="G1277" s="43"/>
    </row>
    <row r="1278" spans="2:7" ht="12" customHeight="1" x14ac:dyDescent="0.35">
      <c r="B1278" s="42"/>
      <c r="G1278" s="43"/>
    </row>
    <row r="1279" spans="2:7" ht="12" customHeight="1" x14ac:dyDescent="0.35">
      <c r="B1279" s="42"/>
      <c r="G1279" s="43"/>
    </row>
    <row r="1280" spans="2:7" ht="12" customHeight="1" x14ac:dyDescent="0.35">
      <c r="B1280" s="42"/>
      <c r="G1280" s="43"/>
    </row>
    <row r="1281" spans="2:7" ht="12" customHeight="1" x14ac:dyDescent="0.35">
      <c r="B1281" s="42"/>
      <c r="G1281" s="43"/>
    </row>
    <row r="1282" spans="2:7" ht="12" customHeight="1" x14ac:dyDescent="0.35">
      <c r="B1282" s="42"/>
      <c r="G1282" s="43"/>
    </row>
    <row r="1283" spans="2:7" ht="12" customHeight="1" x14ac:dyDescent="0.35">
      <c r="B1283" s="42"/>
      <c r="G1283" s="43"/>
    </row>
    <row r="1284" spans="2:7" ht="12" customHeight="1" x14ac:dyDescent="0.35">
      <c r="B1284" s="42"/>
      <c r="G1284" s="43"/>
    </row>
    <row r="1285" spans="2:7" ht="12" customHeight="1" x14ac:dyDescent="0.35">
      <c r="B1285" s="42"/>
      <c r="G1285" s="43"/>
    </row>
    <row r="1286" spans="2:7" ht="12" customHeight="1" x14ac:dyDescent="0.35">
      <c r="B1286" s="42"/>
      <c r="G1286" s="43"/>
    </row>
    <row r="1287" spans="2:7" ht="12" customHeight="1" x14ac:dyDescent="0.35">
      <c r="B1287" s="42"/>
      <c r="G1287" s="43"/>
    </row>
    <row r="1288" spans="2:7" ht="12" customHeight="1" x14ac:dyDescent="0.35">
      <c r="B1288" s="42"/>
      <c r="G1288" s="43"/>
    </row>
    <row r="1289" spans="2:7" ht="12" customHeight="1" x14ac:dyDescent="0.35">
      <c r="B1289" s="42"/>
      <c r="G1289" s="43"/>
    </row>
    <row r="1290" spans="2:7" ht="12" customHeight="1" x14ac:dyDescent="0.35">
      <c r="B1290" s="42"/>
      <c r="G1290" s="43"/>
    </row>
    <row r="1291" spans="2:7" ht="12" customHeight="1" x14ac:dyDescent="0.35">
      <c r="B1291" s="42"/>
      <c r="G1291" s="43"/>
    </row>
    <row r="1292" spans="2:7" ht="12" customHeight="1" x14ac:dyDescent="0.35">
      <c r="B1292" s="42"/>
      <c r="G1292" s="43"/>
    </row>
    <row r="1293" spans="2:7" ht="12" customHeight="1" x14ac:dyDescent="0.35">
      <c r="B1293" s="42"/>
      <c r="G1293" s="43"/>
    </row>
    <row r="1294" spans="2:7" ht="12" customHeight="1" x14ac:dyDescent="0.35">
      <c r="B1294" s="42"/>
      <c r="G1294" s="43"/>
    </row>
    <row r="1295" spans="2:7" ht="12" customHeight="1" x14ac:dyDescent="0.35">
      <c r="B1295" s="42"/>
      <c r="G1295" s="43"/>
    </row>
    <row r="1296" spans="2:7" ht="12" customHeight="1" x14ac:dyDescent="0.35">
      <c r="B1296" s="42"/>
      <c r="G1296" s="43"/>
    </row>
    <row r="1297" spans="2:7" ht="12" customHeight="1" x14ac:dyDescent="0.35">
      <c r="B1297" s="42"/>
      <c r="G1297" s="43"/>
    </row>
    <row r="1298" spans="2:7" ht="12" customHeight="1" x14ac:dyDescent="0.35">
      <c r="B1298" s="42"/>
      <c r="G1298" s="43"/>
    </row>
    <row r="1299" spans="2:7" ht="12" customHeight="1" x14ac:dyDescent="0.35">
      <c r="B1299" s="42"/>
      <c r="G1299" s="43"/>
    </row>
    <row r="1300" spans="2:7" ht="12" customHeight="1" x14ac:dyDescent="0.35">
      <c r="B1300" s="42"/>
      <c r="G1300" s="43"/>
    </row>
    <row r="1301" spans="2:7" ht="12" customHeight="1" x14ac:dyDescent="0.35">
      <c r="B1301" s="42"/>
      <c r="G1301" s="43"/>
    </row>
    <row r="1302" spans="2:7" ht="12" customHeight="1" x14ac:dyDescent="0.35">
      <c r="B1302" s="42"/>
      <c r="G1302" s="43"/>
    </row>
    <row r="1303" spans="2:7" ht="12" customHeight="1" x14ac:dyDescent="0.35">
      <c r="B1303" s="42"/>
      <c r="G1303" s="43"/>
    </row>
    <row r="1304" spans="2:7" ht="12" customHeight="1" x14ac:dyDescent="0.35">
      <c r="B1304" s="42"/>
      <c r="G1304" s="43"/>
    </row>
    <row r="1305" spans="2:7" ht="12" customHeight="1" x14ac:dyDescent="0.35">
      <c r="B1305" s="42"/>
      <c r="G1305" s="43"/>
    </row>
    <row r="1306" spans="2:7" ht="12" customHeight="1" x14ac:dyDescent="0.35">
      <c r="B1306" s="42"/>
      <c r="G1306" s="43"/>
    </row>
    <row r="1307" spans="2:7" ht="12" customHeight="1" x14ac:dyDescent="0.35">
      <c r="B1307" s="42"/>
      <c r="G1307" s="43"/>
    </row>
    <row r="1308" spans="2:7" ht="12" customHeight="1" x14ac:dyDescent="0.35">
      <c r="B1308" s="42"/>
      <c r="G1308" s="43"/>
    </row>
    <row r="1309" spans="2:7" ht="12" customHeight="1" x14ac:dyDescent="0.35">
      <c r="B1309" s="42"/>
      <c r="G1309" s="43"/>
    </row>
    <row r="1310" spans="2:7" ht="12" customHeight="1" x14ac:dyDescent="0.35">
      <c r="B1310" s="42"/>
      <c r="G1310" s="43"/>
    </row>
    <row r="1311" spans="2:7" ht="12" customHeight="1" x14ac:dyDescent="0.35">
      <c r="B1311" s="42"/>
      <c r="G1311" s="43"/>
    </row>
    <row r="1312" spans="2:7" ht="12" customHeight="1" x14ac:dyDescent="0.35">
      <c r="B1312" s="42"/>
      <c r="G1312" s="43"/>
    </row>
    <row r="1313" spans="2:7" ht="12" customHeight="1" x14ac:dyDescent="0.35">
      <c r="B1313" s="42"/>
      <c r="G1313" s="43"/>
    </row>
    <row r="1314" spans="2:7" ht="12" customHeight="1" x14ac:dyDescent="0.35">
      <c r="B1314" s="42"/>
      <c r="G1314" s="43"/>
    </row>
    <row r="1315" spans="2:7" ht="12" customHeight="1" x14ac:dyDescent="0.35">
      <c r="B1315" s="42"/>
      <c r="G1315" s="43"/>
    </row>
    <row r="1316" spans="2:7" ht="12" customHeight="1" x14ac:dyDescent="0.35">
      <c r="B1316" s="42"/>
      <c r="G1316" s="43"/>
    </row>
    <row r="1317" spans="2:7" ht="12" customHeight="1" x14ac:dyDescent="0.35">
      <c r="B1317" s="42"/>
      <c r="G1317" s="43"/>
    </row>
    <row r="1318" spans="2:7" ht="12" customHeight="1" x14ac:dyDescent="0.35">
      <c r="B1318" s="42"/>
      <c r="G1318" s="43"/>
    </row>
    <row r="1319" spans="2:7" ht="12" customHeight="1" x14ac:dyDescent="0.35">
      <c r="B1319" s="42"/>
      <c r="G1319" s="43"/>
    </row>
    <row r="1320" spans="2:7" ht="12" customHeight="1" x14ac:dyDescent="0.35">
      <c r="B1320" s="42"/>
      <c r="G1320" s="43"/>
    </row>
    <row r="1321" spans="2:7" ht="12" customHeight="1" x14ac:dyDescent="0.35">
      <c r="B1321" s="42"/>
      <c r="G1321" s="43"/>
    </row>
    <row r="1322" spans="2:7" ht="12" customHeight="1" x14ac:dyDescent="0.35">
      <c r="B1322" s="42"/>
      <c r="G1322" s="43"/>
    </row>
    <row r="1323" spans="2:7" ht="12" customHeight="1" x14ac:dyDescent="0.35">
      <c r="B1323" s="42"/>
      <c r="G1323" s="43"/>
    </row>
    <row r="1324" spans="2:7" ht="12" customHeight="1" x14ac:dyDescent="0.35">
      <c r="B1324" s="42"/>
      <c r="G1324" s="43"/>
    </row>
    <row r="1325" spans="2:7" ht="12" customHeight="1" x14ac:dyDescent="0.35">
      <c r="B1325" s="42"/>
      <c r="G1325" s="43"/>
    </row>
    <row r="1326" spans="2:7" ht="12" customHeight="1" x14ac:dyDescent="0.35">
      <c r="B1326" s="42"/>
      <c r="G1326" s="43"/>
    </row>
    <row r="1327" spans="2:7" ht="12" customHeight="1" x14ac:dyDescent="0.35">
      <c r="B1327" s="42"/>
      <c r="G1327" s="43"/>
    </row>
    <row r="1328" spans="2:7" ht="12" customHeight="1" x14ac:dyDescent="0.35">
      <c r="B1328" s="42"/>
      <c r="G1328" s="43"/>
    </row>
    <row r="1329" spans="2:7" ht="12" customHeight="1" x14ac:dyDescent="0.35">
      <c r="B1329" s="42"/>
      <c r="G1329" s="43"/>
    </row>
    <row r="1330" spans="2:7" ht="12" customHeight="1" x14ac:dyDescent="0.35">
      <c r="B1330" s="42"/>
      <c r="G1330" s="43"/>
    </row>
    <row r="1331" spans="2:7" ht="12" customHeight="1" x14ac:dyDescent="0.35">
      <c r="B1331" s="42"/>
      <c r="G1331" s="43"/>
    </row>
    <row r="1332" spans="2:7" ht="12" customHeight="1" x14ac:dyDescent="0.35">
      <c r="B1332" s="42"/>
      <c r="G1332" s="43"/>
    </row>
    <row r="1333" spans="2:7" ht="12" customHeight="1" x14ac:dyDescent="0.35">
      <c r="B1333" s="42"/>
      <c r="G1333" s="43"/>
    </row>
    <row r="1334" spans="2:7" ht="12" customHeight="1" x14ac:dyDescent="0.35">
      <c r="B1334" s="42"/>
      <c r="G1334" s="43"/>
    </row>
    <row r="1335" spans="2:7" ht="12" customHeight="1" x14ac:dyDescent="0.35">
      <c r="B1335" s="42"/>
      <c r="G1335" s="43"/>
    </row>
    <row r="1336" spans="2:7" ht="12" customHeight="1" x14ac:dyDescent="0.35">
      <c r="B1336" s="42"/>
      <c r="G1336" s="43"/>
    </row>
    <row r="1337" spans="2:7" ht="12" customHeight="1" x14ac:dyDescent="0.35">
      <c r="B1337" s="42"/>
      <c r="G1337" s="43"/>
    </row>
    <row r="1338" spans="2:7" ht="12" customHeight="1" x14ac:dyDescent="0.35">
      <c r="B1338" s="42"/>
      <c r="G1338" s="43"/>
    </row>
    <row r="1339" spans="2:7" ht="12" customHeight="1" x14ac:dyDescent="0.35">
      <c r="B1339" s="42"/>
      <c r="G1339" s="43"/>
    </row>
    <row r="1340" spans="2:7" ht="12" customHeight="1" x14ac:dyDescent="0.35">
      <c r="B1340" s="42"/>
      <c r="G1340" s="43"/>
    </row>
    <row r="1341" spans="2:7" ht="12" customHeight="1" x14ac:dyDescent="0.35">
      <c r="B1341" s="42"/>
      <c r="G1341" s="43"/>
    </row>
    <row r="1342" spans="2:7" ht="12" customHeight="1" x14ac:dyDescent="0.35">
      <c r="B1342" s="42"/>
      <c r="G1342" s="43"/>
    </row>
    <row r="1343" spans="2:7" ht="12" customHeight="1" x14ac:dyDescent="0.35">
      <c r="B1343" s="42"/>
      <c r="G1343" s="43"/>
    </row>
    <row r="1344" spans="2:7" ht="12" customHeight="1" x14ac:dyDescent="0.35">
      <c r="B1344" s="42"/>
      <c r="G1344" s="43"/>
    </row>
    <row r="1345" spans="2:7" ht="12" customHeight="1" x14ac:dyDescent="0.35">
      <c r="B1345" s="42"/>
      <c r="G1345" s="43"/>
    </row>
    <row r="1346" spans="2:7" ht="12" customHeight="1" x14ac:dyDescent="0.35">
      <c r="B1346" s="42"/>
      <c r="G1346" s="43"/>
    </row>
    <row r="1347" spans="2:7" ht="12" customHeight="1" x14ac:dyDescent="0.35">
      <c r="B1347" s="42"/>
      <c r="G1347" s="43"/>
    </row>
    <row r="1348" spans="2:7" ht="12" customHeight="1" x14ac:dyDescent="0.35">
      <c r="B1348" s="42"/>
      <c r="G1348" s="43"/>
    </row>
    <row r="1349" spans="2:7" ht="12" customHeight="1" x14ac:dyDescent="0.35">
      <c r="B1349" s="42"/>
      <c r="G1349" s="43"/>
    </row>
    <row r="1350" spans="2:7" ht="12" customHeight="1" x14ac:dyDescent="0.35">
      <c r="B1350" s="42"/>
      <c r="G1350" s="43"/>
    </row>
    <row r="1351" spans="2:7" ht="12" customHeight="1" x14ac:dyDescent="0.35">
      <c r="B1351" s="42"/>
      <c r="G1351" s="43"/>
    </row>
    <row r="1352" spans="2:7" ht="12" customHeight="1" x14ac:dyDescent="0.35">
      <c r="B1352" s="42"/>
      <c r="G1352" s="43"/>
    </row>
    <row r="1353" spans="2:7" ht="12" customHeight="1" x14ac:dyDescent="0.35">
      <c r="B1353" s="42"/>
      <c r="G1353" s="43"/>
    </row>
    <row r="1354" spans="2:7" ht="12" customHeight="1" x14ac:dyDescent="0.35">
      <c r="B1354" s="42"/>
      <c r="G1354" s="43"/>
    </row>
    <row r="1355" spans="2:7" ht="12" customHeight="1" x14ac:dyDescent="0.35">
      <c r="B1355" s="42"/>
      <c r="G1355" s="43"/>
    </row>
    <row r="1356" spans="2:7" ht="12" customHeight="1" x14ac:dyDescent="0.35">
      <c r="B1356" s="42"/>
      <c r="G1356" s="43"/>
    </row>
    <row r="1357" spans="2:7" ht="12" customHeight="1" x14ac:dyDescent="0.35">
      <c r="B1357" s="42"/>
      <c r="G1357" s="43"/>
    </row>
    <row r="1358" spans="2:7" ht="12" customHeight="1" x14ac:dyDescent="0.35">
      <c r="B1358" s="42"/>
      <c r="G1358" s="43"/>
    </row>
    <row r="1359" spans="2:7" ht="12" customHeight="1" x14ac:dyDescent="0.35">
      <c r="B1359" s="42"/>
      <c r="G1359" s="43"/>
    </row>
    <row r="1360" spans="2:7" ht="12" customHeight="1" x14ac:dyDescent="0.35">
      <c r="B1360" s="42"/>
      <c r="G1360" s="43"/>
    </row>
    <row r="1361" spans="2:7" ht="12" customHeight="1" x14ac:dyDescent="0.35">
      <c r="B1361" s="42"/>
      <c r="G1361" s="43"/>
    </row>
    <row r="1362" spans="2:7" ht="12" customHeight="1" x14ac:dyDescent="0.35">
      <c r="B1362" s="42"/>
      <c r="G1362" s="43"/>
    </row>
    <row r="1363" spans="2:7" ht="12" customHeight="1" x14ac:dyDescent="0.35">
      <c r="B1363" s="42"/>
      <c r="G1363" s="43"/>
    </row>
    <row r="1364" spans="2:7" ht="12" customHeight="1" x14ac:dyDescent="0.35">
      <c r="B1364" s="42"/>
      <c r="G1364" s="43"/>
    </row>
    <row r="1365" spans="2:7" ht="12" customHeight="1" x14ac:dyDescent="0.35">
      <c r="B1365" s="42"/>
      <c r="G1365" s="43"/>
    </row>
    <row r="1366" spans="2:7" ht="12" customHeight="1" x14ac:dyDescent="0.35">
      <c r="B1366" s="42"/>
      <c r="G1366" s="43"/>
    </row>
    <row r="1367" spans="2:7" ht="12" customHeight="1" x14ac:dyDescent="0.35">
      <c r="B1367" s="42"/>
      <c r="G1367" s="43"/>
    </row>
    <row r="1368" spans="2:7" ht="12" customHeight="1" x14ac:dyDescent="0.35">
      <c r="B1368" s="42"/>
      <c r="G1368" s="43"/>
    </row>
    <row r="1369" spans="2:7" ht="12" customHeight="1" x14ac:dyDescent="0.35">
      <c r="B1369" s="42"/>
      <c r="G1369" s="43"/>
    </row>
    <row r="1370" spans="2:7" ht="12" customHeight="1" x14ac:dyDescent="0.35">
      <c r="B1370" s="42"/>
      <c r="G1370" s="43"/>
    </row>
    <row r="1371" spans="2:7" ht="12" customHeight="1" x14ac:dyDescent="0.35">
      <c r="B1371" s="42"/>
      <c r="G1371" s="43"/>
    </row>
    <row r="1372" spans="2:7" ht="12" customHeight="1" x14ac:dyDescent="0.35">
      <c r="B1372" s="42"/>
      <c r="G1372" s="43"/>
    </row>
    <row r="1373" spans="2:7" ht="12" customHeight="1" x14ac:dyDescent="0.35">
      <c r="B1373" s="42"/>
      <c r="G1373" s="43"/>
    </row>
    <row r="1374" spans="2:7" ht="12" customHeight="1" x14ac:dyDescent="0.35">
      <c r="B1374" s="42"/>
      <c r="G1374" s="43"/>
    </row>
    <row r="1375" spans="2:7" ht="12" customHeight="1" x14ac:dyDescent="0.35">
      <c r="B1375" s="42"/>
      <c r="G1375" s="43"/>
    </row>
    <row r="1376" spans="2:7" ht="12" customHeight="1" x14ac:dyDescent="0.35">
      <c r="B1376" s="42"/>
      <c r="G1376" s="43"/>
    </row>
    <row r="1377" spans="2:7" ht="12" customHeight="1" x14ac:dyDescent="0.35">
      <c r="B1377" s="42"/>
      <c r="G1377" s="43"/>
    </row>
    <row r="1378" spans="2:7" ht="12" customHeight="1" x14ac:dyDescent="0.35">
      <c r="B1378" s="42"/>
      <c r="G1378" s="43"/>
    </row>
    <row r="1379" spans="2:7" ht="12" customHeight="1" x14ac:dyDescent="0.35">
      <c r="B1379" s="42"/>
      <c r="G1379" s="43"/>
    </row>
    <row r="1380" spans="2:7" ht="12" customHeight="1" x14ac:dyDescent="0.35">
      <c r="B1380" s="42"/>
      <c r="G1380" s="43"/>
    </row>
    <row r="1381" spans="2:7" ht="12" customHeight="1" x14ac:dyDescent="0.35">
      <c r="B1381" s="42"/>
      <c r="G1381" s="43"/>
    </row>
    <row r="1382" spans="2:7" ht="12" customHeight="1" x14ac:dyDescent="0.35">
      <c r="B1382" s="42"/>
      <c r="G1382" s="43"/>
    </row>
    <row r="1383" spans="2:7" ht="12" customHeight="1" x14ac:dyDescent="0.35">
      <c r="B1383" s="42"/>
      <c r="G1383" s="43"/>
    </row>
    <row r="1384" spans="2:7" ht="12" customHeight="1" x14ac:dyDescent="0.35">
      <c r="B1384" s="42"/>
      <c r="G1384" s="43"/>
    </row>
    <row r="1385" spans="2:7" ht="12" customHeight="1" x14ac:dyDescent="0.35">
      <c r="B1385" s="42"/>
      <c r="G1385" s="43"/>
    </row>
    <row r="1386" spans="2:7" ht="12" customHeight="1" x14ac:dyDescent="0.35">
      <c r="B1386" s="42"/>
      <c r="G1386" s="43"/>
    </row>
    <row r="1387" spans="2:7" ht="12" customHeight="1" x14ac:dyDescent="0.35">
      <c r="B1387" s="42"/>
      <c r="G1387" s="43"/>
    </row>
    <row r="1388" spans="2:7" ht="12" customHeight="1" x14ac:dyDescent="0.35">
      <c r="B1388" s="42"/>
      <c r="G1388" s="43"/>
    </row>
    <row r="1389" spans="2:7" ht="12" customHeight="1" x14ac:dyDescent="0.35">
      <c r="B1389" s="42"/>
      <c r="G1389" s="43"/>
    </row>
    <row r="1390" spans="2:7" ht="12" customHeight="1" x14ac:dyDescent="0.35">
      <c r="B1390" s="42"/>
      <c r="G1390" s="43"/>
    </row>
    <row r="1391" spans="2:7" ht="12" customHeight="1" x14ac:dyDescent="0.35">
      <c r="B1391" s="42"/>
      <c r="G1391" s="43"/>
    </row>
    <row r="1392" spans="2:7" ht="12" customHeight="1" x14ac:dyDescent="0.35">
      <c r="B1392" s="42"/>
      <c r="G1392" s="43"/>
    </row>
    <row r="1393" spans="2:7" ht="12" customHeight="1" x14ac:dyDescent="0.35">
      <c r="B1393" s="42"/>
      <c r="G1393" s="43"/>
    </row>
    <row r="1394" spans="2:7" ht="12" customHeight="1" x14ac:dyDescent="0.35">
      <c r="B1394" s="42"/>
      <c r="G1394" s="43"/>
    </row>
    <row r="1395" spans="2:7" ht="12" customHeight="1" x14ac:dyDescent="0.35">
      <c r="B1395" s="42"/>
      <c r="G1395" s="43"/>
    </row>
    <row r="1396" spans="2:7" ht="12" customHeight="1" x14ac:dyDescent="0.35">
      <c r="B1396" s="42"/>
      <c r="G1396" s="43"/>
    </row>
    <row r="1397" spans="2:7" ht="12" customHeight="1" x14ac:dyDescent="0.35">
      <c r="B1397" s="42"/>
      <c r="G1397" s="43"/>
    </row>
    <row r="1398" spans="2:7" ht="12" customHeight="1" x14ac:dyDescent="0.35">
      <c r="B1398" s="42"/>
      <c r="G1398" s="43"/>
    </row>
    <row r="1399" spans="2:7" ht="12" customHeight="1" x14ac:dyDescent="0.35">
      <c r="B1399" s="42"/>
      <c r="G1399" s="43"/>
    </row>
    <row r="1400" spans="2:7" ht="12" customHeight="1" x14ac:dyDescent="0.35">
      <c r="B1400" s="42"/>
      <c r="G1400" s="43"/>
    </row>
    <row r="1401" spans="2:7" ht="12" customHeight="1" x14ac:dyDescent="0.35">
      <c r="B1401" s="42"/>
      <c r="G1401" s="43"/>
    </row>
    <row r="1402" spans="2:7" ht="12" customHeight="1" x14ac:dyDescent="0.35">
      <c r="B1402" s="42"/>
      <c r="G1402" s="43"/>
    </row>
    <row r="1403" spans="2:7" ht="12" customHeight="1" x14ac:dyDescent="0.35">
      <c r="B1403" s="42"/>
      <c r="G1403" s="43"/>
    </row>
    <row r="1404" spans="2:7" ht="12" customHeight="1" x14ac:dyDescent="0.35">
      <c r="B1404" s="42"/>
      <c r="G1404" s="43"/>
    </row>
    <row r="1405" spans="2:7" ht="12" customHeight="1" x14ac:dyDescent="0.35">
      <c r="B1405" s="42"/>
      <c r="G1405" s="43"/>
    </row>
    <row r="1406" spans="2:7" ht="12" customHeight="1" x14ac:dyDescent="0.35">
      <c r="B1406" s="42"/>
      <c r="G1406" s="43"/>
    </row>
    <row r="1407" spans="2:7" ht="12" customHeight="1" x14ac:dyDescent="0.35">
      <c r="B1407" s="42"/>
      <c r="G1407" s="43"/>
    </row>
    <row r="1408" spans="2:7" ht="12" customHeight="1" x14ac:dyDescent="0.35">
      <c r="B1408" s="42"/>
      <c r="G1408" s="43"/>
    </row>
    <row r="1409" spans="2:7" ht="12" customHeight="1" x14ac:dyDescent="0.35">
      <c r="B1409" s="42"/>
      <c r="G1409" s="43"/>
    </row>
    <row r="1410" spans="2:7" ht="12" customHeight="1" x14ac:dyDescent="0.35">
      <c r="B1410" s="42"/>
      <c r="G1410" s="43"/>
    </row>
    <row r="1411" spans="2:7" ht="12" customHeight="1" x14ac:dyDescent="0.35">
      <c r="B1411" s="42"/>
      <c r="G1411" s="43"/>
    </row>
    <row r="1412" spans="2:7" ht="12" customHeight="1" x14ac:dyDescent="0.35">
      <c r="B1412" s="42"/>
      <c r="G1412" s="43"/>
    </row>
    <row r="1413" spans="2:7" ht="12" customHeight="1" x14ac:dyDescent="0.35">
      <c r="B1413" s="42"/>
      <c r="G1413" s="43"/>
    </row>
    <row r="1414" spans="2:7" ht="12" customHeight="1" x14ac:dyDescent="0.35">
      <c r="B1414" s="42"/>
      <c r="G1414" s="43"/>
    </row>
    <row r="1415" spans="2:7" ht="12" customHeight="1" x14ac:dyDescent="0.35">
      <c r="B1415" s="42"/>
      <c r="G1415" s="43"/>
    </row>
    <row r="1416" spans="2:7" ht="12" customHeight="1" x14ac:dyDescent="0.35">
      <c r="B1416" s="42"/>
      <c r="G1416" s="43"/>
    </row>
    <row r="1417" spans="2:7" ht="12" customHeight="1" x14ac:dyDescent="0.35">
      <c r="B1417" s="42"/>
      <c r="G1417" s="43"/>
    </row>
    <row r="1418" spans="2:7" ht="12" customHeight="1" x14ac:dyDescent="0.35">
      <c r="B1418" s="42"/>
      <c r="G1418" s="43"/>
    </row>
    <row r="1419" spans="2:7" ht="12" customHeight="1" x14ac:dyDescent="0.35">
      <c r="B1419" s="42"/>
      <c r="G1419" s="43"/>
    </row>
    <row r="1420" spans="2:7" ht="12" customHeight="1" x14ac:dyDescent="0.35">
      <c r="B1420" s="42"/>
      <c r="G1420" s="43"/>
    </row>
    <row r="1421" spans="2:7" ht="12" customHeight="1" x14ac:dyDescent="0.35">
      <c r="B1421" s="42"/>
      <c r="G1421" s="43"/>
    </row>
    <row r="1422" spans="2:7" ht="12" customHeight="1" x14ac:dyDescent="0.35">
      <c r="B1422" s="42"/>
      <c r="G1422" s="43"/>
    </row>
    <row r="1423" spans="2:7" ht="12" customHeight="1" x14ac:dyDescent="0.35">
      <c r="B1423" s="42"/>
      <c r="G1423" s="43"/>
    </row>
    <row r="1424" spans="2:7" ht="12" customHeight="1" x14ac:dyDescent="0.35">
      <c r="B1424" s="42"/>
      <c r="G1424" s="43"/>
    </row>
    <row r="1425" spans="2:7" ht="12" customHeight="1" x14ac:dyDescent="0.35">
      <c r="B1425" s="42"/>
      <c r="G1425" s="43"/>
    </row>
    <row r="1426" spans="2:7" ht="12" customHeight="1" x14ac:dyDescent="0.35">
      <c r="B1426" s="42"/>
      <c r="G1426" s="43"/>
    </row>
    <row r="1427" spans="2:7" ht="12" customHeight="1" x14ac:dyDescent="0.35">
      <c r="B1427" s="42"/>
      <c r="G1427" s="43"/>
    </row>
    <row r="1428" spans="2:7" ht="12" customHeight="1" x14ac:dyDescent="0.35">
      <c r="B1428" s="42"/>
      <c r="G1428" s="43"/>
    </row>
    <row r="1429" spans="2:7" ht="12" customHeight="1" x14ac:dyDescent="0.35">
      <c r="B1429" s="42"/>
      <c r="G1429" s="43"/>
    </row>
    <row r="1430" spans="2:7" ht="12" customHeight="1" x14ac:dyDescent="0.35">
      <c r="B1430" s="42"/>
      <c r="G1430" s="43"/>
    </row>
    <row r="1431" spans="2:7" ht="12" customHeight="1" x14ac:dyDescent="0.35">
      <c r="B1431" s="42"/>
      <c r="G1431" s="43"/>
    </row>
    <row r="1432" spans="2:7" ht="12" customHeight="1" x14ac:dyDescent="0.35">
      <c r="B1432" s="42"/>
      <c r="G1432" s="43"/>
    </row>
    <row r="1433" spans="2:7" ht="12" customHeight="1" x14ac:dyDescent="0.35">
      <c r="B1433" s="42"/>
      <c r="G1433" s="43"/>
    </row>
    <row r="1434" spans="2:7" ht="12" customHeight="1" x14ac:dyDescent="0.35">
      <c r="B1434" s="42"/>
      <c r="G1434" s="43"/>
    </row>
    <row r="1435" spans="2:7" ht="12" customHeight="1" x14ac:dyDescent="0.35">
      <c r="B1435" s="42"/>
      <c r="G1435" s="43"/>
    </row>
    <row r="1436" spans="2:7" ht="12" customHeight="1" x14ac:dyDescent="0.35">
      <c r="B1436" s="42"/>
      <c r="G1436" s="43"/>
    </row>
    <row r="1437" spans="2:7" ht="12" customHeight="1" x14ac:dyDescent="0.35">
      <c r="B1437" s="42"/>
      <c r="G1437" s="43"/>
    </row>
    <row r="1438" spans="2:7" ht="12" customHeight="1" x14ac:dyDescent="0.35">
      <c r="B1438" s="42"/>
      <c r="G1438" s="43"/>
    </row>
    <row r="1439" spans="2:7" ht="12" customHeight="1" x14ac:dyDescent="0.35">
      <c r="B1439" s="42"/>
      <c r="G1439" s="43"/>
    </row>
    <row r="1440" spans="2:7" ht="12" customHeight="1" x14ac:dyDescent="0.35">
      <c r="B1440" s="42"/>
      <c r="G1440" s="43"/>
    </row>
    <row r="1441" spans="2:7" ht="12" customHeight="1" x14ac:dyDescent="0.35">
      <c r="B1441" s="42"/>
      <c r="G1441" s="43"/>
    </row>
    <row r="1442" spans="2:7" ht="12" customHeight="1" x14ac:dyDescent="0.35">
      <c r="B1442" s="42"/>
      <c r="G1442" s="43"/>
    </row>
    <row r="1443" spans="2:7" ht="12" customHeight="1" x14ac:dyDescent="0.35">
      <c r="B1443" s="42"/>
      <c r="G1443" s="43"/>
    </row>
    <row r="1444" spans="2:7" ht="12" customHeight="1" x14ac:dyDescent="0.35">
      <c r="B1444" s="42"/>
      <c r="G1444" s="43"/>
    </row>
    <row r="1445" spans="2:7" ht="12" customHeight="1" x14ac:dyDescent="0.35">
      <c r="B1445" s="42"/>
      <c r="G1445" s="43"/>
    </row>
    <row r="1446" spans="2:7" ht="12" customHeight="1" x14ac:dyDescent="0.35">
      <c r="B1446" s="42"/>
      <c r="G1446" s="43"/>
    </row>
    <row r="1447" spans="2:7" ht="12" customHeight="1" x14ac:dyDescent="0.35">
      <c r="B1447" s="42"/>
      <c r="G1447" s="43"/>
    </row>
    <row r="1448" spans="2:7" ht="12" customHeight="1" x14ac:dyDescent="0.35">
      <c r="B1448" s="42"/>
      <c r="G1448" s="43"/>
    </row>
    <row r="1449" spans="2:7" ht="12" customHeight="1" x14ac:dyDescent="0.35">
      <c r="B1449" s="42"/>
      <c r="G1449" s="43"/>
    </row>
    <row r="1450" spans="2:7" ht="12" customHeight="1" x14ac:dyDescent="0.35">
      <c r="B1450" s="42"/>
      <c r="G1450" s="43"/>
    </row>
    <row r="1451" spans="2:7" ht="12" customHeight="1" x14ac:dyDescent="0.35">
      <c r="B1451" s="42"/>
      <c r="G1451" s="43"/>
    </row>
    <row r="1452" spans="2:7" ht="12" customHeight="1" x14ac:dyDescent="0.35">
      <c r="B1452" s="42"/>
      <c r="G1452" s="43"/>
    </row>
    <row r="1453" spans="2:7" ht="12" customHeight="1" x14ac:dyDescent="0.35">
      <c r="B1453" s="42"/>
      <c r="G1453" s="43"/>
    </row>
    <row r="1454" spans="2:7" ht="12" customHeight="1" x14ac:dyDescent="0.35">
      <c r="B1454" s="42"/>
      <c r="G1454" s="43"/>
    </row>
    <row r="1455" spans="2:7" ht="12" customHeight="1" x14ac:dyDescent="0.35">
      <c r="B1455" s="42"/>
      <c r="G1455" s="43"/>
    </row>
    <row r="1456" spans="2:7" ht="12" customHeight="1" x14ac:dyDescent="0.35">
      <c r="B1456" s="42"/>
      <c r="G1456" s="43"/>
    </row>
    <row r="1457" spans="2:7" ht="12" customHeight="1" x14ac:dyDescent="0.35">
      <c r="B1457" s="42"/>
      <c r="G1457" s="43"/>
    </row>
    <row r="1458" spans="2:7" ht="12" customHeight="1" x14ac:dyDescent="0.35">
      <c r="B1458" s="42"/>
      <c r="G1458" s="43"/>
    </row>
    <row r="1459" spans="2:7" ht="12" customHeight="1" x14ac:dyDescent="0.35">
      <c r="B1459" s="42"/>
      <c r="G1459" s="43"/>
    </row>
    <row r="1460" spans="2:7" ht="12" customHeight="1" x14ac:dyDescent="0.35">
      <c r="B1460" s="42"/>
      <c r="G1460" s="43"/>
    </row>
    <row r="1461" spans="2:7" ht="12" customHeight="1" x14ac:dyDescent="0.35">
      <c r="B1461" s="42"/>
      <c r="G1461" s="43"/>
    </row>
    <row r="1462" spans="2:7" ht="12" customHeight="1" x14ac:dyDescent="0.35">
      <c r="B1462" s="42"/>
      <c r="G1462" s="43"/>
    </row>
    <row r="1463" spans="2:7" ht="12" customHeight="1" x14ac:dyDescent="0.35">
      <c r="B1463" s="42"/>
      <c r="G1463" s="43"/>
    </row>
    <row r="1464" spans="2:7" ht="12" customHeight="1" x14ac:dyDescent="0.35">
      <c r="B1464" s="42"/>
      <c r="G1464" s="43"/>
    </row>
    <row r="1465" spans="2:7" ht="12" customHeight="1" x14ac:dyDescent="0.35">
      <c r="B1465" s="42"/>
      <c r="G1465" s="43"/>
    </row>
    <row r="1466" spans="2:7" ht="12" customHeight="1" x14ac:dyDescent="0.35">
      <c r="B1466" s="42"/>
      <c r="G1466" s="43"/>
    </row>
    <row r="1467" spans="2:7" ht="12" customHeight="1" x14ac:dyDescent="0.35">
      <c r="B1467" s="42"/>
      <c r="G1467" s="43"/>
    </row>
    <row r="1468" spans="2:7" ht="12" customHeight="1" x14ac:dyDescent="0.35">
      <c r="B1468" s="42"/>
      <c r="G1468" s="43"/>
    </row>
    <row r="1469" spans="2:7" ht="12" customHeight="1" x14ac:dyDescent="0.35">
      <c r="B1469" s="42"/>
      <c r="G1469" s="43"/>
    </row>
    <row r="1470" spans="2:7" ht="12" customHeight="1" x14ac:dyDescent="0.35">
      <c r="B1470" s="42"/>
      <c r="G1470" s="43"/>
    </row>
    <row r="1471" spans="2:7" ht="12" customHeight="1" x14ac:dyDescent="0.35">
      <c r="B1471" s="42"/>
      <c r="G1471" s="43"/>
    </row>
    <row r="1472" spans="2:7" ht="12" customHeight="1" x14ac:dyDescent="0.35">
      <c r="B1472" s="42"/>
      <c r="G1472" s="43"/>
    </row>
    <row r="1473" spans="2:7" ht="12" customHeight="1" x14ac:dyDescent="0.35">
      <c r="B1473" s="42"/>
      <c r="G1473" s="43"/>
    </row>
    <row r="1474" spans="2:7" ht="12" customHeight="1" x14ac:dyDescent="0.35">
      <c r="B1474" s="42"/>
      <c r="G1474" s="43"/>
    </row>
    <row r="1475" spans="2:7" ht="12" customHeight="1" x14ac:dyDescent="0.35">
      <c r="B1475" s="42"/>
      <c r="G1475" s="43"/>
    </row>
    <row r="1476" spans="2:7" ht="12" customHeight="1" x14ac:dyDescent="0.35">
      <c r="B1476" s="42"/>
      <c r="G1476" s="43"/>
    </row>
    <row r="1477" spans="2:7" ht="12" customHeight="1" x14ac:dyDescent="0.35">
      <c r="B1477" s="42"/>
      <c r="G1477" s="43"/>
    </row>
    <row r="1478" spans="2:7" ht="12" customHeight="1" x14ac:dyDescent="0.35">
      <c r="B1478" s="42"/>
      <c r="G1478" s="43"/>
    </row>
    <row r="1479" spans="2:7" ht="12" customHeight="1" x14ac:dyDescent="0.35">
      <c r="B1479" s="42"/>
      <c r="G1479" s="43"/>
    </row>
    <row r="1480" spans="2:7" ht="12" customHeight="1" x14ac:dyDescent="0.35">
      <c r="B1480" s="42"/>
      <c r="G1480" s="43"/>
    </row>
    <row r="1481" spans="2:7" ht="12" customHeight="1" x14ac:dyDescent="0.35">
      <c r="B1481" s="42"/>
      <c r="G1481" s="43"/>
    </row>
    <row r="1482" spans="2:7" ht="12" customHeight="1" x14ac:dyDescent="0.35">
      <c r="B1482" s="42"/>
      <c r="G1482" s="43"/>
    </row>
    <row r="1483" spans="2:7" ht="12" customHeight="1" x14ac:dyDescent="0.35">
      <c r="B1483" s="42"/>
      <c r="G1483" s="43"/>
    </row>
    <row r="1484" spans="2:7" ht="12" customHeight="1" x14ac:dyDescent="0.35">
      <c r="B1484" s="42"/>
      <c r="G1484" s="43"/>
    </row>
    <row r="1485" spans="2:7" ht="12" customHeight="1" x14ac:dyDescent="0.35">
      <c r="B1485" s="42"/>
      <c r="G1485" s="43"/>
    </row>
    <row r="1486" spans="2:7" ht="12" customHeight="1" x14ac:dyDescent="0.35">
      <c r="B1486" s="42"/>
      <c r="G1486" s="43"/>
    </row>
    <row r="1487" spans="2:7" ht="12" customHeight="1" x14ac:dyDescent="0.35">
      <c r="B1487" s="42"/>
      <c r="G1487" s="43"/>
    </row>
    <row r="1488" spans="2:7" ht="12" customHeight="1" x14ac:dyDescent="0.35">
      <c r="B1488" s="42"/>
      <c r="G1488" s="43"/>
    </row>
    <row r="1489" spans="2:7" ht="12" customHeight="1" x14ac:dyDescent="0.35">
      <c r="B1489" s="42"/>
      <c r="G1489" s="43"/>
    </row>
    <row r="1490" spans="2:7" ht="12" customHeight="1" x14ac:dyDescent="0.35">
      <c r="B1490" s="42"/>
      <c r="G1490" s="43"/>
    </row>
    <row r="1491" spans="2:7" ht="12" customHeight="1" x14ac:dyDescent="0.35">
      <c r="B1491" s="42"/>
      <c r="G1491" s="43"/>
    </row>
    <row r="1492" spans="2:7" ht="12" customHeight="1" x14ac:dyDescent="0.35">
      <c r="B1492" s="42"/>
      <c r="G1492" s="43"/>
    </row>
    <row r="1493" spans="2:7" ht="12" customHeight="1" x14ac:dyDescent="0.35">
      <c r="B1493" s="42"/>
      <c r="G1493" s="43"/>
    </row>
    <row r="1494" spans="2:7" ht="12" customHeight="1" x14ac:dyDescent="0.35">
      <c r="B1494" s="42"/>
      <c r="G1494" s="43"/>
    </row>
    <row r="1495" spans="2:7" ht="12" customHeight="1" x14ac:dyDescent="0.35">
      <c r="B1495" s="42"/>
      <c r="G1495" s="43"/>
    </row>
    <row r="1496" spans="2:7" ht="12" customHeight="1" x14ac:dyDescent="0.35">
      <c r="B1496" s="42"/>
      <c r="G1496" s="43"/>
    </row>
    <row r="1497" spans="2:7" ht="12" customHeight="1" x14ac:dyDescent="0.35">
      <c r="B1497" s="42"/>
      <c r="G1497" s="43"/>
    </row>
    <row r="1498" spans="2:7" ht="12" customHeight="1" x14ac:dyDescent="0.35">
      <c r="B1498" s="42"/>
      <c r="G1498" s="43"/>
    </row>
    <row r="1499" spans="2:7" ht="12" customHeight="1" x14ac:dyDescent="0.35">
      <c r="B1499" s="42"/>
      <c r="G1499" s="43"/>
    </row>
    <row r="1500" spans="2:7" ht="12" customHeight="1" x14ac:dyDescent="0.35">
      <c r="B1500" s="42"/>
      <c r="G1500" s="43"/>
    </row>
    <row r="1501" spans="2:7" ht="12" customHeight="1" x14ac:dyDescent="0.35">
      <c r="B1501" s="42"/>
      <c r="G1501" s="43"/>
    </row>
    <row r="1502" spans="2:7" ht="12" customHeight="1" x14ac:dyDescent="0.35">
      <c r="B1502" s="42"/>
      <c r="G1502" s="43"/>
    </row>
    <row r="1503" spans="2:7" ht="12" customHeight="1" x14ac:dyDescent="0.35">
      <c r="B1503" s="42"/>
      <c r="G1503" s="43"/>
    </row>
    <row r="1504" spans="2:7" ht="12" customHeight="1" x14ac:dyDescent="0.35">
      <c r="B1504" s="42"/>
      <c r="G1504" s="43"/>
    </row>
    <row r="1505" spans="2:7" ht="12" customHeight="1" x14ac:dyDescent="0.35">
      <c r="B1505" s="42"/>
      <c r="G1505" s="43"/>
    </row>
    <row r="1506" spans="2:7" ht="12" customHeight="1" x14ac:dyDescent="0.35">
      <c r="B1506" s="42"/>
      <c r="G1506" s="43"/>
    </row>
    <row r="1507" spans="2:7" ht="12" customHeight="1" x14ac:dyDescent="0.35">
      <c r="B1507" s="42"/>
      <c r="G1507" s="43"/>
    </row>
    <row r="1508" spans="2:7" ht="12" customHeight="1" x14ac:dyDescent="0.35">
      <c r="B1508" s="42"/>
      <c r="G1508" s="43"/>
    </row>
    <row r="1509" spans="2:7" ht="12" customHeight="1" x14ac:dyDescent="0.35">
      <c r="B1509" s="42"/>
      <c r="G1509" s="43"/>
    </row>
    <row r="1510" spans="2:7" ht="12" customHeight="1" x14ac:dyDescent="0.35">
      <c r="B1510" s="42"/>
      <c r="G1510" s="43"/>
    </row>
    <row r="1511" spans="2:7" ht="12" customHeight="1" x14ac:dyDescent="0.35">
      <c r="B1511" s="42"/>
      <c r="G1511" s="43"/>
    </row>
    <row r="1512" spans="2:7" ht="12" customHeight="1" x14ac:dyDescent="0.35">
      <c r="B1512" s="42"/>
      <c r="G1512" s="43"/>
    </row>
    <row r="1513" spans="2:7" ht="12" customHeight="1" x14ac:dyDescent="0.35">
      <c r="B1513" s="42"/>
      <c r="G1513" s="43"/>
    </row>
    <row r="1514" spans="2:7" ht="12" customHeight="1" x14ac:dyDescent="0.35">
      <c r="B1514" s="42"/>
      <c r="G1514" s="43"/>
    </row>
    <row r="1515" spans="2:7" ht="12" customHeight="1" x14ac:dyDescent="0.35">
      <c r="B1515" s="42"/>
      <c r="G1515" s="43"/>
    </row>
    <row r="1516" spans="2:7" ht="12" customHeight="1" x14ac:dyDescent="0.35">
      <c r="B1516" s="42"/>
      <c r="G1516" s="43"/>
    </row>
    <row r="1517" spans="2:7" ht="12" customHeight="1" x14ac:dyDescent="0.35">
      <c r="B1517" s="42"/>
      <c r="G1517" s="43"/>
    </row>
    <row r="1518" spans="2:7" ht="12" customHeight="1" x14ac:dyDescent="0.35">
      <c r="B1518" s="42"/>
      <c r="G1518" s="43"/>
    </row>
    <row r="1519" spans="2:7" ht="12" customHeight="1" x14ac:dyDescent="0.35">
      <c r="B1519" s="42"/>
      <c r="G1519" s="43"/>
    </row>
    <row r="1520" spans="2:7" ht="12" customHeight="1" x14ac:dyDescent="0.35">
      <c r="B1520" s="42"/>
      <c r="G1520" s="43"/>
    </row>
    <row r="1521" spans="2:7" ht="12" customHeight="1" x14ac:dyDescent="0.35">
      <c r="B1521" s="42"/>
      <c r="G1521" s="43"/>
    </row>
    <row r="1522" spans="2:7" ht="12" customHeight="1" x14ac:dyDescent="0.35">
      <c r="B1522" s="42"/>
      <c r="G1522" s="43"/>
    </row>
    <row r="1523" spans="2:7" ht="12" customHeight="1" x14ac:dyDescent="0.35">
      <c r="B1523" s="42"/>
      <c r="G1523" s="43"/>
    </row>
    <row r="1524" spans="2:7" ht="12" customHeight="1" x14ac:dyDescent="0.35">
      <c r="B1524" s="42"/>
      <c r="G1524" s="43"/>
    </row>
    <row r="1525" spans="2:7" ht="12" customHeight="1" x14ac:dyDescent="0.35">
      <c r="B1525" s="42"/>
      <c r="G1525" s="43"/>
    </row>
    <row r="1526" spans="2:7" ht="12" customHeight="1" x14ac:dyDescent="0.35">
      <c r="B1526" s="42"/>
      <c r="G1526" s="43"/>
    </row>
    <row r="1527" spans="2:7" ht="12" customHeight="1" x14ac:dyDescent="0.35">
      <c r="B1527" s="42"/>
      <c r="G1527" s="43"/>
    </row>
    <row r="1528" spans="2:7" ht="12" customHeight="1" x14ac:dyDescent="0.35">
      <c r="B1528" s="42"/>
      <c r="G1528" s="43"/>
    </row>
    <row r="1529" spans="2:7" ht="12" customHeight="1" x14ac:dyDescent="0.35">
      <c r="B1529" s="42"/>
      <c r="G1529" s="43"/>
    </row>
    <row r="1530" spans="2:7" ht="12" customHeight="1" x14ac:dyDescent="0.35">
      <c r="B1530" s="42"/>
      <c r="G1530" s="43"/>
    </row>
    <row r="1531" spans="2:7" ht="12" customHeight="1" x14ac:dyDescent="0.35">
      <c r="B1531" s="42"/>
      <c r="G1531" s="43"/>
    </row>
    <row r="1532" spans="2:7" ht="12" customHeight="1" x14ac:dyDescent="0.35">
      <c r="B1532" s="42"/>
      <c r="G1532" s="43"/>
    </row>
    <row r="1533" spans="2:7" ht="12" customHeight="1" x14ac:dyDescent="0.35">
      <c r="B1533" s="42"/>
      <c r="G1533" s="43"/>
    </row>
    <row r="1534" spans="2:7" ht="12" customHeight="1" x14ac:dyDescent="0.35">
      <c r="B1534" s="42"/>
      <c r="G1534" s="43"/>
    </row>
    <row r="1535" spans="2:7" ht="12" customHeight="1" x14ac:dyDescent="0.35">
      <c r="B1535" s="42"/>
      <c r="G1535" s="43"/>
    </row>
    <row r="1536" spans="2:7" ht="12" customHeight="1" x14ac:dyDescent="0.35">
      <c r="B1536" s="42"/>
      <c r="G1536" s="43"/>
    </row>
    <row r="1537" spans="2:7" ht="12" customHeight="1" x14ac:dyDescent="0.35">
      <c r="B1537" s="42"/>
      <c r="G1537" s="43"/>
    </row>
    <row r="1538" spans="2:7" ht="12" customHeight="1" x14ac:dyDescent="0.35">
      <c r="B1538" s="42"/>
      <c r="G1538" s="43"/>
    </row>
    <row r="1539" spans="2:7" ht="12" customHeight="1" x14ac:dyDescent="0.35">
      <c r="B1539" s="42"/>
      <c r="G1539" s="43"/>
    </row>
    <row r="1540" spans="2:7" ht="12" customHeight="1" x14ac:dyDescent="0.35">
      <c r="B1540" s="42"/>
      <c r="G1540" s="43"/>
    </row>
    <row r="1541" spans="2:7" ht="12" customHeight="1" x14ac:dyDescent="0.35">
      <c r="B1541" s="42"/>
      <c r="G1541" s="43"/>
    </row>
    <row r="1542" spans="2:7" ht="12" customHeight="1" x14ac:dyDescent="0.35">
      <c r="B1542" s="42"/>
      <c r="G1542" s="43"/>
    </row>
    <row r="1543" spans="2:7" ht="12" customHeight="1" x14ac:dyDescent="0.35">
      <c r="B1543" s="42"/>
      <c r="G1543" s="43"/>
    </row>
    <row r="1544" spans="2:7" ht="12" customHeight="1" x14ac:dyDescent="0.35">
      <c r="B1544" s="42"/>
      <c r="G1544" s="43"/>
    </row>
    <row r="1545" spans="2:7" ht="12" customHeight="1" x14ac:dyDescent="0.35">
      <c r="B1545" s="42"/>
      <c r="G1545" s="43"/>
    </row>
    <row r="1546" spans="2:7" ht="12" customHeight="1" x14ac:dyDescent="0.35">
      <c r="B1546" s="42"/>
      <c r="G1546" s="43"/>
    </row>
    <row r="1547" spans="2:7" ht="12" customHeight="1" x14ac:dyDescent="0.35">
      <c r="B1547" s="42"/>
      <c r="G1547" s="43"/>
    </row>
    <row r="1548" spans="2:7" ht="12" customHeight="1" x14ac:dyDescent="0.35">
      <c r="B1548" s="42"/>
      <c r="G1548" s="43"/>
    </row>
    <row r="1549" spans="2:7" ht="12" customHeight="1" x14ac:dyDescent="0.35">
      <c r="B1549" s="42"/>
      <c r="G1549" s="43"/>
    </row>
    <row r="1550" spans="2:7" ht="12" customHeight="1" x14ac:dyDescent="0.35">
      <c r="B1550" s="42"/>
      <c r="G1550" s="43"/>
    </row>
    <row r="1551" spans="2:7" ht="12" customHeight="1" x14ac:dyDescent="0.35">
      <c r="B1551" s="42"/>
      <c r="G1551" s="43"/>
    </row>
    <row r="1552" spans="2:7" ht="12" customHeight="1" x14ac:dyDescent="0.35">
      <c r="B1552" s="42"/>
      <c r="G1552" s="43"/>
    </row>
    <row r="1553" spans="2:7" ht="12" customHeight="1" x14ac:dyDescent="0.35">
      <c r="B1553" s="42"/>
      <c r="G1553" s="43"/>
    </row>
    <row r="1554" spans="2:7" ht="12" customHeight="1" x14ac:dyDescent="0.35">
      <c r="B1554" s="42"/>
      <c r="G1554" s="43"/>
    </row>
    <row r="1555" spans="2:7" ht="12" customHeight="1" x14ac:dyDescent="0.35">
      <c r="B1555" s="42"/>
      <c r="G1555" s="43"/>
    </row>
    <row r="1556" spans="2:7" ht="12" customHeight="1" x14ac:dyDescent="0.35">
      <c r="B1556" s="42"/>
      <c r="G1556" s="43"/>
    </row>
    <row r="1557" spans="2:7" ht="12" customHeight="1" x14ac:dyDescent="0.35">
      <c r="B1557" s="42"/>
      <c r="G1557" s="43"/>
    </row>
    <row r="1558" spans="2:7" ht="12" customHeight="1" x14ac:dyDescent="0.35">
      <c r="B1558" s="42"/>
      <c r="G1558" s="43"/>
    </row>
    <row r="1559" spans="2:7" ht="12" customHeight="1" x14ac:dyDescent="0.35">
      <c r="B1559" s="42"/>
      <c r="G1559" s="43"/>
    </row>
    <row r="1560" spans="2:7" ht="12" customHeight="1" x14ac:dyDescent="0.35">
      <c r="B1560" s="42"/>
      <c r="G1560" s="43"/>
    </row>
    <row r="1561" spans="2:7" ht="12" customHeight="1" x14ac:dyDescent="0.35">
      <c r="B1561" s="42"/>
      <c r="G1561" s="43"/>
    </row>
    <row r="1562" spans="2:7" ht="12" customHeight="1" x14ac:dyDescent="0.35">
      <c r="B1562" s="42"/>
      <c r="G1562" s="43"/>
    </row>
    <row r="1563" spans="2:7" ht="12" customHeight="1" x14ac:dyDescent="0.35">
      <c r="B1563" s="42"/>
      <c r="G1563" s="43"/>
    </row>
    <row r="1564" spans="2:7" ht="12" customHeight="1" x14ac:dyDescent="0.35">
      <c r="B1564" s="42"/>
      <c r="G1564" s="43"/>
    </row>
    <row r="1565" spans="2:7" ht="12" customHeight="1" x14ac:dyDescent="0.35">
      <c r="B1565" s="42"/>
      <c r="G1565" s="43"/>
    </row>
    <row r="1566" spans="2:7" ht="12" customHeight="1" x14ac:dyDescent="0.35">
      <c r="B1566" s="42"/>
      <c r="G1566" s="43"/>
    </row>
    <row r="1567" spans="2:7" ht="12" customHeight="1" x14ac:dyDescent="0.35">
      <c r="B1567" s="42"/>
      <c r="G1567" s="43"/>
    </row>
    <row r="1568" spans="2:7" ht="12" customHeight="1" x14ac:dyDescent="0.35">
      <c r="B1568" s="42"/>
      <c r="G1568" s="43"/>
    </row>
    <row r="1569" spans="2:7" ht="12" customHeight="1" x14ac:dyDescent="0.35">
      <c r="B1569" s="42"/>
      <c r="G1569" s="43"/>
    </row>
    <row r="1570" spans="2:7" ht="12" customHeight="1" x14ac:dyDescent="0.35">
      <c r="B1570" s="42"/>
      <c r="G1570" s="43"/>
    </row>
    <row r="1571" spans="2:7" ht="12" customHeight="1" x14ac:dyDescent="0.35">
      <c r="B1571" s="42"/>
      <c r="G1571" s="43"/>
    </row>
    <row r="1572" spans="2:7" ht="12" customHeight="1" x14ac:dyDescent="0.35">
      <c r="B1572" s="42"/>
      <c r="G1572" s="43"/>
    </row>
    <row r="1573" spans="2:7" ht="12" customHeight="1" x14ac:dyDescent="0.35">
      <c r="B1573" s="42"/>
      <c r="G1573" s="43"/>
    </row>
    <row r="1574" spans="2:7" ht="12" customHeight="1" x14ac:dyDescent="0.35">
      <c r="B1574" s="42"/>
      <c r="G1574" s="43"/>
    </row>
    <row r="1575" spans="2:7" ht="12" customHeight="1" x14ac:dyDescent="0.35">
      <c r="B1575" s="42"/>
      <c r="G1575" s="43"/>
    </row>
    <row r="1576" spans="2:7" ht="12" customHeight="1" x14ac:dyDescent="0.35">
      <c r="B1576" s="42"/>
      <c r="G1576" s="43"/>
    </row>
    <row r="1577" spans="2:7" ht="12" customHeight="1" x14ac:dyDescent="0.35">
      <c r="B1577" s="42"/>
      <c r="G1577" s="43"/>
    </row>
    <row r="1578" spans="2:7" ht="12" customHeight="1" x14ac:dyDescent="0.35">
      <c r="B1578" s="42"/>
      <c r="G1578" s="43"/>
    </row>
    <row r="1579" spans="2:7" ht="12" customHeight="1" x14ac:dyDescent="0.35">
      <c r="B1579" s="42"/>
      <c r="G1579" s="43"/>
    </row>
    <row r="1580" spans="2:7" ht="12" customHeight="1" x14ac:dyDescent="0.35">
      <c r="B1580" s="42"/>
      <c r="G1580" s="43"/>
    </row>
    <row r="1581" spans="2:7" ht="12" customHeight="1" x14ac:dyDescent="0.35">
      <c r="B1581" s="42"/>
      <c r="G1581" s="43"/>
    </row>
    <row r="1582" spans="2:7" ht="12" customHeight="1" x14ac:dyDescent="0.35">
      <c r="B1582" s="42"/>
      <c r="G1582" s="43"/>
    </row>
    <row r="1583" spans="2:7" ht="12" customHeight="1" x14ac:dyDescent="0.35">
      <c r="B1583" s="42"/>
      <c r="G1583" s="43"/>
    </row>
    <row r="1584" spans="2:7" ht="12" customHeight="1" x14ac:dyDescent="0.35">
      <c r="B1584" s="42"/>
      <c r="G1584" s="43"/>
    </row>
    <row r="1585" spans="2:7" ht="12" customHeight="1" x14ac:dyDescent="0.35">
      <c r="B1585" s="42"/>
      <c r="G1585" s="43"/>
    </row>
    <row r="1586" spans="2:7" ht="12" customHeight="1" x14ac:dyDescent="0.35">
      <c r="B1586" s="42"/>
      <c r="G1586" s="43"/>
    </row>
    <row r="1587" spans="2:7" ht="12" customHeight="1" x14ac:dyDescent="0.35">
      <c r="B1587" s="42"/>
      <c r="G1587" s="43"/>
    </row>
    <row r="1588" spans="2:7" ht="12" customHeight="1" x14ac:dyDescent="0.35">
      <c r="B1588" s="42"/>
      <c r="G1588" s="43"/>
    </row>
    <row r="1589" spans="2:7" ht="12" customHeight="1" x14ac:dyDescent="0.35">
      <c r="B1589" s="42"/>
      <c r="G1589" s="43"/>
    </row>
    <row r="1590" spans="2:7" ht="12" customHeight="1" x14ac:dyDescent="0.35">
      <c r="B1590" s="42"/>
      <c r="G1590" s="43"/>
    </row>
    <row r="1591" spans="2:7" ht="12" customHeight="1" x14ac:dyDescent="0.35">
      <c r="B1591" s="42"/>
      <c r="G1591" s="43"/>
    </row>
    <row r="1592" spans="2:7" ht="12" customHeight="1" x14ac:dyDescent="0.35">
      <c r="B1592" s="42"/>
      <c r="G1592" s="43"/>
    </row>
    <row r="1593" spans="2:7" ht="12" customHeight="1" x14ac:dyDescent="0.35">
      <c r="B1593" s="42"/>
      <c r="G1593" s="43"/>
    </row>
    <row r="1594" spans="2:7" ht="12" customHeight="1" x14ac:dyDescent="0.35">
      <c r="B1594" s="42"/>
      <c r="G1594" s="43"/>
    </row>
    <row r="1595" spans="2:7" ht="12" customHeight="1" x14ac:dyDescent="0.35">
      <c r="B1595" s="42"/>
      <c r="G1595" s="43"/>
    </row>
    <row r="1596" spans="2:7" ht="12" customHeight="1" x14ac:dyDescent="0.35">
      <c r="B1596" s="42"/>
      <c r="G1596" s="43"/>
    </row>
    <row r="1597" spans="2:7" ht="12" customHeight="1" x14ac:dyDescent="0.35">
      <c r="B1597" s="42"/>
      <c r="G1597" s="43"/>
    </row>
    <row r="1598" spans="2:7" ht="12" customHeight="1" x14ac:dyDescent="0.35">
      <c r="B1598" s="42"/>
      <c r="G1598" s="43"/>
    </row>
  </sheetData>
  <mergeCells count="6">
    <mergeCell ref="A2:F2"/>
    <mergeCell ref="C3:C4"/>
    <mergeCell ref="D3:D4"/>
    <mergeCell ref="E3:E4"/>
    <mergeCell ref="A3:A4"/>
    <mergeCell ref="B3:B4"/>
  </mergeCells>
  <pageMargins left="0.74803149606299213" right="0.74803149606299213" top="0.98425196850393704" bottom="0.98425196850393704" header="0.51181102362204722" footer="0.51181102362204722"/>
  <pageSetup paperSize="9" scale="56" fitToHeight="0" orientation="portrait" r:id="rId1"/>
  <headerFooter>
    <oddHeader>&amp;L&amp;"Arial,Bold"&amp;10Ministry of Local Government and Housing
&amp;"Arial,Regular"Spot Improvement of Selected Feeder Roads in Chama District of Muchinga Province&amp;R&amp;A</oddHeader>
    <oddFooter>&amp;C&amp;A / &amp;P</oddFooter>
  </headerFooter>
  <rowBreaks count="2" manualBreakCount="2">
    <brk id="65" max="5" man="1"/>
    <brk id="13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43"/>
  <sheetViews>
    <sheetView topLeftCell="C34" workbookViewId="0">
      <selection activeCell="F38" sqref="F38"/>
    </sheetView>
  </sheetViews>
  <sheetFormatPr defaultRowHeight="14.5" x14ac:dyDescent="0.35"/>
  <cols>
    <col min="2" max="2" width="34.54296875" customWidth="1"/>
    <col min="3" max="4" width="18.81640625" customWidth="1"/>
    <col min="5" max="5" width="24.453125" bestFit="1" customWidth="1"/>
    <col min="6" max="6" width="18.81640625" customWidth="1"/>
    <col min="7" max="7" width="11.453125" customWidth="1"/>
    <col min="8" max="8" width="13.453125" customWidth="1"/>
    <col min="9" max="9" width="12.453125" customWidth="1"/>
    <col min="10" max="10" width="15" customWidth="1"/>
    <col min="12" max="12" width="13.1796875" customWidth="1"/>
    <col min="13" max="13" width="14" customWidth="1"/>
    <col min="15" max="15" width="11.453125" customWidth="1"/>
    <col min="16" max="16" width="11.54296875" customWidth="1"/>
    <col min="18" max="18" width="11.54296875" customWidth="1"/>
    <col min="19" max="20" width="13.453125" customWidth="1"/>
    <col min="21" max="21" width="16.81640625" customWidth="1"/>
    <col min="22" max="22" width="10.453125" customWidth="1"/>
    <col min="28" max="28" width="10.1796875" customWidth="1"/>
    <col min="29" max="30" width="10.54296875" customWidth="1"/>
    <col min="32" max="32" width="15.453125" customWidth="1"/>
    <col min="33" max="33" width="12.1796875" customWidth="1"/>
  </cols>
  <sheetData>
    <row r="1" spans="1:33" x14ac:dyDescent="0.35">
      <c r="A1" s="223" t="s">
        <v>23</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row>
    <row r="2" spans="1:33" x14ac:dyDescent="0.35">
      <c r="A2" s="223" t="s">
        <v>0</v>
      </c>
      <c r="B2" s="223" t="s">
        <v>24</v>
      </c>
      <c r="C2" t="s">
        <v>54</v>
      </c>
      <c r="D2" t="s">
        <v>42</v>
      </c>
      <c r="E2" t="s">
        <v>25</v>
      </c>
      <c r="F2" t="s">
        <v>43</v>
      </c>
      <c r="G2" s="223" t="s">
        <v>26</v>
      </c>
      <c r="H2" s="223"/>
      <c r="I2" s="223"/>
      <c r="J2" t="s">
        <v>30</v>
      </c>
      <c r="L2" t="s">
        <v>97</v>
      </c>
      <c r="M2" t="s">
        <v>33</v>
      </c>
      <c r="N2" t="s">
        <v>34</v>
      </c>
      <c r="O2" t="s">
        <v>35</v>
      </c>
      <c r="P2" t="s">
        <v>36</v>
      </c>
      <c r="Q2" t="s">
        <v>37</v>
      </c>
      <c r="R2" t="s">
        <v>38</v>
      </c>
      <c r="S2" t="s">
        <v>39</v>
      </c>
      <c r="T2" s="223" t="s">
        <v>40</v>
      </c>
      <c r="U2" s="223"/>
      <c r="V2" s="223" t="s">
        <v>41</v>
      </c>
      <c r="W2" s="223"/>
      <c r="X2" s="223"/>
      <c r="Y2" s="223"/>
      <c r="AB2" t="s">
        <v>47</v>
      </c>
    </row>
    <row r="3" spans="1:33" x14ac:dyDescent="0.35">
      <c r="A3" s="223"/>
      <c r="B3" s="223"/>
      <c r="G3" t="s">
        <v>27</v>
      </c>
      <c r="H3" t="s">
        <v>29</v>
      </c>
      <c r="I3" t="s">
        <v>28</v>
      </c>
      <c r="J3" t="s">
        <v>31</v>
      </c>
      <c r="K3" t="s">
        <v>32</v>
      </c>
      <c r="S3" t="s">
        <v>55</v>
      </c>
      <c r="U3" t="s">
        <v>58</v>
      </c>
      <c r="V3" s="223">
        <v>600</v>
      </c>
      <c r="W3" s="223"/>
      <c r="X3" s="223">
        <v>900</v>
      </c>
      <c r="Y3" s="223"/>
      <c r="Z3" s="223" t="s">
        <v>45</v>
      </c>
      <c r="AA3" s="223"/>
      <c r="AB3" t="s">
        <v>48</v>
      </c>
      <c r="AC3" t="s">
        <v>49</v>
      </c>
      <c r="AD3" t="s">
        <v>50</v>
      </c>
      <c r="AE3" t="s">
        <v>51</v>
      </c>
      <c r="AF3" t="s">
        <v>52</v>
      </c>
      <c r="AG3" t="s">
        <v>56</v>
      </c>
    </row>
    <row r="4" spans="1:33" x14ac:dyDescent="0.35">
      <c r="A4" s="223"/>
      <c r="B4" s="223"/>
      <c r="T4" t="s">
        <v>44</v>
      </c>
      <c r="U4" t="s">
        <v>46</v>
      </c>
      <c r="V4" s="6" t="s">
        <v>44</v>
      </c>
      <c r="W4" s="6" t="s">
        <v>18</v>
      </c>
      <c r="X4" s="6" t="s">
        <v>44</v>
      </c>
      <c r="Y4" s="6" t="s">
        <v>18</v>
      </c>
      <c r="Z4" t="s">
        <v>44</v>
      </c>
      <c r="AA4" t="s">
        <v>18</v>
      </c>
    </row>
    <row r="5" spans="1:33" x14ac:dyDescent="0.35">
      <c r="A5">
        <v>1</v>
      </c>
      <c r="B5" t="s">
        <v>68</v>
      </c>
      <c r="C5">
        <v>1.5</v>
      </c>
      <c r="D5">
        <v>9.1</v>
      </c>
      <c r="E5">
        <f>1000*4*C5</f>
        <v>6000</v>
      </c>
      <c r="F5">
        <f>C5*D5*0.2*0.3*1000</f>
        <v>819</v>
      </c>
      <c r="G5">
        <f>C5*D5*0.2*0.05*1000</f>
        <v>136.5</v>
      </c>
      <c r="J5">
        <f>D5*C5*1000*0.2*0.2</f>
        <v>546</v>
      </c>
      <c r="L5">
        <f>(((D5+0.6)+(D5+0.9)/2))*C5*0.2*1000</f>
        <v>4409.9999999999991</v>
      </c>
      <c r="N5">
        <f>J5</f>
        <v>546</v>
      </c>
      <c r="O5">
        <f>(((D5+0.3)+(D5+0.6)/2))*C5*0.15*1000</f>
        <v>3206.25</v>
      </c>
      <c r="P5">
        <f>(((D5+(D5+0.3)))/2)*C5*0.15*1000</f>
        <v>2081.25</v>
      </c>
      <c r="Q5">
        <f>D5*C5*1000</f>
        <v>13649.999999999998</v>
      </c>
      <c r="R5">
        <f>Q5</f>
        <v>13649.999999999998</v>
      </c>
      <c r="T5">
        <v>25</v>
      </c>
      <c r="U5">
        <v>25</v>
      </c>
      <c r="V5" s="6">
        <v>12</v>
      </c>
      <c r="W5" s="6">
        <f>V5*8</f>
        <v>96</v>
      </c>
      <c r="X5" s="6">
        <v>4</v>
      </c>
      <c r="Y5" s="6">
        <f>8*X5</f>
        <v>32</v>
      </c>
      <c r="AB5" s="1">
        <v>100</v>
      </c>
      <c r="AC5" s="1">
        <v>1500</v>
      </c>
      <c r="AD5" s="2">
        <f>AC5-AB5</f>
        <v>1400</v>
      </c>
      <c r="AE5" t="s">
        <v>53</v>
      </c>
      <c r="AF5">
        <f>AD5*2</f>
        <v>2800</v>
      </c>
      <c r="AG5">
        <f>AF5*1.6*0.1</f>
        <v>448</v>
      </c>
    </row>
    <row r="6" spans="1:33" x14ac:dyDescent="0.35">
      <c r="A6">
        <v>2</v>
      </c>
      <c r="B6" t="s">
        <v>69</v>
      </c>
      <c r="C6">
        <v>5</v>
      </c>
      <c r="D6">
        <v>9.1</v>
      </c>
      <c r="E6">
        <f>1000*4*C6</f>
        <v>20000</v>
      </c>
      <c r="F6">
        <f>C6*D6*0.2*0.3*1000</f>
        <v>2730</v>
      </c>
      <c r="G6">
        <f>C6*D6*0.2*0.05*1000</f>
        <v>455</v>
      </c>
      <c r="J6">
        <f>D6*C6*1000*0.2*0.2</f>
        <v>1820</v>
      </c>
      <c r="L6">
        <f>(((D6+0.6)+(D6+0.9)/2))*C6*0.2*1000</f>
        <v>14700.000000000002</v>
      </c>
      <c r="N6">
        <f>J6</f>
        <v>1820</v>
      </c>
      <c r="O6">
        <f>(((D6+0.3)+(D6+0.6)/2))*C6*0.15*1000</f>
        <v>10687.5</v>
      </c>
      <c r="P6">
        <f>(((D6+(D6+0.3)))/2)*C6*0.15*1000</f>
        <v>6937.5</v>
      </c>
      <c r="Q6">
        <f>D6*C6*1000</f>
        <v>45500</v>
      </c>
      <c r="R6">
        <f>Q6</f>
        <v>45500</v>
      </c>
      <c r="V6" s="6">
        <v>48</v>
      </c>
      <c r="W6" s="6">
        <f>8*V6</f>
        <v>384</v>
      </c>
      <c r="X6" s="6">
        <v>26</v>
      </c>
      <c r="Y6" s="6">
        <f t="shared" ref="Y6:Y33" si="0">8*X6</f>
        <v>208</v>
      </c>
      <c r="AB6" s="1"/>
      <c r="AC6" s="1"/>
      <c r="AD6" s="2"/>
      <c r="AF6">
        <f>AD6*2</f>
        <v>0</v>
      </c>
    </row>
    <row r="7" spans="1:33" x14ac:dyDescent="0.35">
      <c r="A7">
        <v>3</v>
      </c>
      <c r="B7" t="s">
        <v>70</v>
      </c>
      <c r="C7">
        <v>0.3</v>
      </c>
      <c r="D7">
        <v>9.1</v>
      </c>
      <c r="E7">
        <f>1000*4*C7</f>
        <v>1200</v>
      </c>
      <c r="F7">
        <f>C7*D7*0.2*0.3*1000</f>
        <v>163.80000000000001</v>
      </c>
      <c r="G7">
        <f>C7*D7*0.2*0.05*1000</f>
        <v>27.300000000000004</v>
      </c>
      <c r="J7">
        <f>D7*C7*1000*0.2*0.2</f>
        <v>109.2</v>
      </c>
      <c r="L7">
        <f>(((D7+0.6)+(D7+0.9)/2))*C7*0.2*1000</f>
        <v>881.99999999999989</v>
      </c>
      <c r="N7">
        <f>J7</f>
        <v>109.2</v>
      </c>
      <c r="O7">
        <f>(((D7+0.3)+(D7+0.6)/2))*C7*0.15*1000</f>
        <v>641.24999999999989</v>
      </c>
      <c r="P7">
        <f>(((D7+(D7+0.3)))/2)*C7*0.15*1000</f>
        <v>416.24999999999994</v>
      </c>
      <c r="Q7">
        <f>D7*C7*1000</f>
        <v>2730</v>
      </c>
      <c r="R7">
        <f>Q7</f>
        <v>2730</v>
      </c>
      <c r="T7">
        <v>28</v>
      </c>
      <c r="U7">
        <v>28</v>
      </c>
      <c r="V7" s="6">
        <v>4</v>
      </c>
      <c r="W7" s="6">
        <f t="shared" ref="W7:W32" si="1">8*V7</f>
        <v>32</v>
      </c>
      <c r="X7" s="6">
        <v>2</v>
      </c>
      <c r="Y7" s="6">
        <f t="shared" si="0"/>
        <v>16</v>
      </c>
      <c r="AB7" s="1">
        <v>0</v>
      </c>
      <c r="AC7" s="1">
        <v>1400</v>
      </c>
      <c r="AD7" s="2">
        <f>AC7-AB7</f>
        <v>1400</v>
      </c>
      <c r="AE7" t="s">
        <v>53</v>
      </c>
      <c r="AF7">
        <f>AD7*2</f>
        <v>2800</v>
      </c>
      <c r="AG7">
        <f>AF7*1.6*0.1</f>
        <v>448</v>
      </c>
    </row>
    <row r="8" spans="1:33" x14ac:dyDescent="0.35">
      <c r="A8">
        <v>4</v>
      </c>
      <c r="B8" t="s">
        <v>71</v>
      </c>
      <c r="C8">
        <v>0.3</v>
      </c>
      <c r="D8">
        <v>9.1</v>
      </c>
      <c r="F8">
        <f>C8*D8*0.2*0.3*1000</f>
        <v>163.80000000000001</v>
      </c>
      <c r="G8">
        <f>C8*D8*0.2*0.05*1000</f>
        <v>27.300000000000004</v>
      </c>
      <c r="J8">
        <f>D8*C8*1000*0.2*0.2</f>
        <v>109.2</v>
      </c>
      <c r="L8">
        <f>(((D8+0.6)+(D8+0.9)/2))*C8*0.2*1000</f>
        <v>881.99999999999989</v>
      </c>
      <c r="N8">
        <f>J8</f>
        <v>109.2</v>
      </c>
      <c r="O8">
        <f>(((D8+0.3)+(D8+0.6)/2))*C8*0.15*1000</f>
        <v>641.24999999999989</v>
      </c>
      <c r="P8">
        <f>(((D8+(D8+0.3)))/2)*C8*0.15*1000</f>
        <v>416.24999999999994</v>
      </c>
      <c r="Q8">
        <f>D8*C8*1000</f>
        <v>2730</v>
      </c>
      <c r="R8">
        <f>Q8</f>
        <v>2730</v>
      </c>
      <c r="V8" s="6">
        <v>2</v>
      </c>
      <c r="W8" s="6">
        <f t="shared" si="1"/>
        <v>16</v>
      </c>
      <c r="X8" s="6">
        <v>2</v>
      </c>
      <c r="Y8" s="6">
        <f t="shared" si="0"/>
        <v>16</v>
      </c>
      <c r="AB8" s="1">
        <v>0</v>
      </c>
      <c r="AC8" s="1">
        <v>0</v>
      </c>
      <c r="AD8" s="2"/>
    </row>
    <row r="9" spans="1:33" x14ac:dyDescent="0.35">
      <c r="A9">
        <v>5</v>
      </c>
      <c r="B9" t="s">
        <v>72</v>
      </c>
      <c r="C9">
        <v>0.7</v>
      </c>
      <c r="D9">
        <v>9.1</v>
      </c>
      <c r="F9">
        <f t="shared" ref="F9:F33" si="2">C9*D9*0.2*0.3*1000</f>
        <v>382.2</v>
      </c>
      <c r="G9">
        <f t="shared" ref="G9:G37" si="3">C9*D9*0.2*0.05*1000</f>
        <v>63.70000000000001</v>
      </c>
      <c r="J9">
        <f t="shared" ref="J9:J37" si="4">D9*C9*1000*0.2*0.2</f>
        <v>254.8</v>
      </c>
      <c r="L9">
        <f t="shared" ref="L9:L37" si="5">(((D9+0.6)+(D9+0.9)/2))*C9*0.2*1000</f>
        <v>2058</v>
      </c>
      <c r="N9">
        <f t="shared" ref="N9:N37" si="6">J9</f>
        <v>254.8</v>
      </c>
      <c r="O9">
        <f t="shared" ref="O9:O37" si="7">(((D9+0.3)+(D9+0.6)/2))*C9*0.15*1000</f>
        <v>1496.2499999999998</v>
      </c>
      <c r="P9">
        <f t="shared" ref="P9:P37" si="8">(((D9+(D9+0.3)))/2)*C9*0.15*1000</f>
        <v>971.25</v>
      </c>
      <c r="Q9">
        <f t="shared" ref="Q9:Q37" si="9">D9*C9*1000</f>
        <v>6369.9999999999991</v>
      </c>
      <c r="R9">
        <f t="shared" ref="R9:R37" si="10">Q9</f>
        <v>6369.9999999999991</v>
      </c>
      <c r="V9" s="6">
        <v>12</v>
      </c>
      <c r="W9" s="6">
        <f t="shared" si="1"/>
        <v>96</v>
      </c>
      <c r="X9" s="6">
        <v>2</v>
      </c>
      <c r="Y9" s="6">
        <f t="shared" si="0"/>
        <v>16</v>
      </c>
      <c r="AB9" s="1">
        <v>0</v>
      </c>
      <c r="AC9" s="1">
        <v>0</v>
      </c>
      <c r="AD9" s="2"/>
    </row>
    <row r="10" spans="1:33" x14ac:dyDescent="0.35">
      <c r="A10">
        <v>6</v>
      </c>
      <c r="B10" t="s">
        <v>73</v>
      </c>
      <c r="C10">
        <v>0.8</v>
      </c>
      <c r="D10">
        <v>9.1</v>
      </c>
      <c r="F10">
        <f t="shared" si="2"/>
        <v>436.8</v>
      </c>
      <c r="G10">
        <f t="shared" si="3"/>
        <v>72.800000000000011</v>
      </c>
      <c r="J10">
        <f t="shared" si="4"/>
        <v>291.2</v>
      </c>
      <c r="L10">
        <f t="shared" si="5"/>
        <v>2352</v>
      </c>
      <c r="N10">
        <f t="shared" si="6"/>
        <v>291.2</v>
      </c>
      <c r="O10">
        <f t="shared" si="7"/>
        <v>1710</v>
      </c>
      <c r="P10">
        <f t="shared" si="8"/>
        <v>1110</v>
      </c>
      <c r="Q10">
        <f t="shared" si="9"/>
        <v>7280</v>
      </c>
      <c r="R10">
        <f t="shared" si="10"/>
        <v>7280</v>
      </c>
      <c r="V10" s="6">
        <v>3</v>
      </c>
      <c r="W10" s="6">
        <f t="shared" si="1"/>
        <v>24</v>
      </c>
      <c r="X10" s="6">
        <v>3</v>
      </c>
      <c r="Y10" s="6">
        <f t="shared" si="0"/>
        <v>24</v>
      </c>
      <c r="AB10" s="1">
        <v>0</v>
      </c>
      <c r="AC10" s="1">
        <v>0</v>
      </c>
      <c r="AD10" s="2"/>
    </row>
    <row r="11" spans="1:33" x14ac:dyDescent="0.35">
      <c r="A11">
        <v>7</v>
      </c>
      <c r="B11" t="s">
        <v>74</v>
      </c>
      <c r="C11">
        <v>0.3</v>
      </c>
      <c r="D11">
        <v>9.1</v>
      </c>
      <c r="F11">
        <f t="shared" si="2"/>
        <v>163.80000000000001</v>
      </c>
      <c r="G11">
        <f t="shared" si="3"/>
        <v>27.300000000000004</v>
      </c>
      <c r="J11">
        <f t="shared" si="4"/>
        <v>109.2</v>
      </c>
      <c r="L11">
        <f t="shared" si="5"/>
        <v>881.99999999999989</v>
      </c>
      <c r="N11">
        <f t="shared" si="6"/>
        <v>109.2</v>
      </c>
      <c r="O11">
        <f t="shared" si="7"/>
        <v>641.24999999999989</v>
      </c>
      <c r="P11">
        <f t="shared" si="8"/>
        <v>416.24999999999994</v>
      </c>
      <c r="Q11">
        <f t="shared" si="9"/>
        <v>2730</v>
      </c>
      <c r="R11">
        <f t="shared" si="10"/>
        <v>2730</v>
      </c>
      <c r="V11" s="6">
        <v>2</v>
      </c>
      <c r="W11" s="6">
        <f t="shared" si="1"/>
        <v>16</v>
      </c>
      <c r="X11" s="6">
        <v>2</v>
      </c>
      <c r="Y11" s="6">
        <f t="shared" si="0"/>
        <v>16</v>
      </c>
      <c r="AB11" s="1">
        <v>0</v>
      </c>
      <c r="AC11" s="1">
        <v>0</v>
      </c>
      <c r="AD11" s="2"/>
    </row>
    <row r="12" spans="1:33" x14ac:dyDescent="0.35">
      <c r="A12">
        <v>8</v>
      </c>
      <c r="B12" t="s">
        <v>75</v>
      </c>
      <c r="C12">
        <v>1</v>
      </c>
      <c r="D12">
        <v>9.1</v>
      </c>
      <c r="F12">
        <f t="shared" si="2"/>
        <v>546</v>
      </c>
      <c r="G12">
        <f t="shared" si="3"/>
        <v>91.000000000000014</v>
      </c>
      <c r="J12">
        <f t="shared" si="4"/>
        <v>364</v>
      </c>
      <c r="L12">
        <f t="shared" si="5"/>
        <v>2940</v>
      </c>
      <c r="N12">
        <f t="shared" si="6"/>
        <v>364</v>
      </c>
      <c r="O12">
        <f t="shared" si="7"/>
        <v>2137.4999999999995</v>
      </c>
      <c r="P12">
        <f t="shared" si="8"/>
        <v>1387.5</v>
      </c>
      <c r="Q12">
        <f t="shared" si="9"/>
        <v>9100</v>
      </c>
      <c r="R12">
        <f t="shared" si="10"/>
        <v>9100</v>
      </c>
      <c r="V12" s="6">
        <v>16</v>
      </c>
      <c r="W12" s="6">
        <f t="shared" si="1"/>
        <v>128</v>
      </c>
      <c r="X12" s="6">
        <v>4</v>
      </c>
      <c r="Y12" s="6">
        <f t="shared" si="0"/>
        <v>32</v>
      </c>
      <c r="AB12" s="1">
        <v>0</v>
      </c>
      <c r="AC12" s="1">
        <v>0</v>
      </c>
      <c r="AD12" s="2"/>
    </row>
    <row r="13" spans="1:33" x14ac:dyDescent="0.35">
      <c r="A13">
        <v>9</v>
      </c>
      <c r="B13" t="s">
        <v>76</v>
      </c>
      <c r="C13">
        <v>0.8</v>
      </c>
      <c r="D13">
        <v>9.1</v>
      </c>
      <c r="F13">
        <f t="shared" si="2"/>
        <v>436.8</v>
      </c>
      <c r="G13">
        <f t="shared" si="3"/>
        <v>72.800000000000011</v>
      </c>
      <c r="J13">
        <f t="shared" si="4"/>
        <v>291.2</v>
      </c>
      <c r="L13">
        <f t="shared" si="5"/>
        <v>2352</v>
      </c>
      <c r="N13">
        <f t="shared" si="6"/>
        <v>291.2</v>
      </c>
      <c r="O13">
        <f t="shared" si="7"/>
        <v>1710</v>
      </c>
      <c r="P13">
        <f t="shared" si="8"/>
        <v>1110</v>
      </c>
      <c r="Q13">
        <f t="shared" si="9"/>
        <v>7280</v>
      </c>
      <c r="R13">
        <f t="shared" si="10"/>
        <v>7280</v>
      </c>
      <c r="V13" s="6">
        <v>10</v>
      </c>
      <c r="W13" s="6">
        <f t="shared" si="1"/>
        <v>80</v>
      </c>
      <c r="X13" s="6">
        <v>5</v>
      </c>
      <c r="Y13" s="6">
        <f t="shared" si="0"/>
        <v>40</v>
      </c>
      <c r="AB13" s="1">
        <v>0</v>
      </c>
      <c r="AC13" s="1">
        <v>0</v>
      </c>
      <c r="AD13" s="2"/>
    </row>
    <row r="14" spans="1:33" x14ac:dyDescent="0.35">
      <c r="A14">
        <v>10</v>
      </c>
      <c r="B14" t="s">
        <v>77</v>
      </c>
      <c r="C14">
        <v>0.5</v>
      </c>
      <c r="D14">
        <v>9.1</v>
      </c>
      <c r="F14">
        <f t="shared" si="2"/>
        <v>273</v>
      </c>
      <c r="G14">
        <f t="shared" si="3"/>
        <v>45.500000000000007</v>
      </c>
      <c r="J14">
        <f t="shared" si="4"/>
        <v>182</v>
      </c>
      <c r="L14">
        <f t="shared" si="5"/>
        <v>1470</v>
      </c>
      <c r="N14">
        <f t="shared" si="6"/>
        <v>182</v>
      </c>
      <c r="O14">
        <f t="shared" si="7"/>
        <v>1068.7499999999998</v>
      </c>
      <c r="P14">
        <f t="shared" si="8"/>
        <v>693.75</v>
      </c>
      <c r="Q14">
        <f t="shared" si="9"/>
        <v>4550</v>
      </c>
      <c r="R14">
        <f t="shared" si="10"/>
        <v>4550</v>
      </c>
      <c r="V14" s="6">
        <v>12</v>
      </c>
      <c r="W14" s="6">
        <f t="shared" si="1"/>
        <v>96</v>
      </c>
      <c r="X14" s="6">
        <v>3</v>
      </c>
      <c r="Y14" s="6">
        <f t="shared" si="0"/>
        <v>24</v>
      </c>
      <c r="AB14" s="1">
        <v>0</v>
      </c>
      <c r="AC14" s="1">
        <v>0</v>
      </c>
      <c r="AD14" s="2"/>
    </row>
    <row r="15" spans="1:33" x14ac:dyDescent="0.35">
      <c r="A15">
        <v>11</v>
      </c>
      <c r="B15" t="s">
        <v>78</v>
      </c>
      <c r="C15">
        <v>0.4</v>
      </c>
      <c r="D15">
        <v>9.1</v>
      </c>
      <c r="F15">
        <f t="shared" si="2"/>
        <v>218.4</v>
      </c>
      <c r="G15">
        <f t="shared" si="3"/>
        <v>36.400000000000006</v>
      </c>
      <c r="J15">
        <f t="shared" si="4"/>
        <v>145.6</v>
      </c>
      <c r="L15">
        <f t="shared" si="5"/>
        <v>1176</v>
      </c>
      <c r="N15">
        <f t="shared" si="6"/>
        <v>145.6</v>
      </c>
      <c r="O15">
        <f t="shared" si="7"/>
        <v>855</v>
      </c>
      <c r="P15">
        <f t="shared" si="8"/>
        <v>555</v>
      </c>
      <c r="Q15">
        <f t="shared" si="9"/>
        <v>3640</v>
      </c>
      <c r="R15">
        <f t="shared" si="10"/>
        <v>3640</v>
      </c>
      <c r="S15">
        <v>22.8</v>
      </c>
      <c r="V15" s="6">
        <v>5</v>
      </c>
      <c r="W15" s="6">
        <f t="shared" si="1"/>
        <v>40</v>
      </c>
      <c r="X15" s="6">
        <v>2</v>
      </c>
      <c r="Y15" s="6">
        <f t="shared" si="0"/>
        <v>16</v>
      </c>
      <c r="AB15" s="1">
        <v>0</v>
      </c>
      <c r="AC15" s="1">
        <v>0</v>
      </c>
      <c r="AD15" s="2"/>
    </row>
    <row r="16" spans="1:33" x14ac:dyDescent="0.35">
      <c r="A16">
        <v>12</v>
      </c>
      <c r="B16" t="s">
        <v>79</v>
      </c>
      <c r="C16">
        <v>1.8</v>
      </c>
      <c r="D16">
        <v>9.1</v>
      </c>
      <c r="E16">
        <f>1000*4*C16</f>
        <v>7200</v>
      </c>
      <c r="F16">
        <f t="shared" si="2"/>
        <v>982.79999999999984</v>
      </c>
      <c r="G16">
        <f t="shared" si="3"/>
        <v>163.80000000000001</v>
      </c>
      <c r="J16">
        <f t="shared" si="4"/>
        <v>655.20000000000005</v>
      </c>
      <c r="L16">
        <f t="shared" si="5"/>
        <v>5292.0000000000009</v>
      </c>
      <c r="N16">
        <f t="shared" si="6"/>
        <v>655.20000000000005</v>
      </c>
      <c r="O16">
        <f t="shared" si="7"/>
        <v>3847.5</v>
      </c>
      <c r="P16">
        <f t="shared" si="8"/>
        <v>2497.5</v>
      </c>
      <c r="Q16">
        <f t="shared" si="9"/>
        <v>16379.999999999998</v>
      </c>
      <c r="R16">
        <f t="shared" si="10"/>
        <v>16379.999999999998</v>
      </c>
      <c r="S16">
        <v>22.8</v>
      </c>
      <c r="V16" s="6">
        <v>16</v>
      </c>
      <c r="W16" s="6">
        <f t="shared" si="1"/>
        <v>128</v>
      </c>
      <c r="X16" s="6">
        <v>6</v>
      </c>
      <c r="Y16" s="6">
        <f t="shared" si="0"/>
        <v>48</v>
      </c>
      <c r="AB16" s="1">
        <v>0</v>
      </c>
      <c r="AC16" s="1">
        <v>0</v>
      </c>
      <c r="AD16" s="2"/>
    </row>
    <row r="17" spans="1:33" x14ac:dyDescent="0.35">
      <c r="A17">
        <v>13</v>
      </c>
      <c r="B17" t="s">
        <v>86</v>
      </c>
      <c r="C17">
        <v>1.5</v>
      </c>
      <c r="D17">
        <v>9.1</v>
      </c>
      <c r="E17">
        <f>1000*4*C17</f>
        <v>6000</v>
      </c>
      <c r="F17">
        <f t="shared" si="2"/>
        <v>819</v>
      </c>
      <c r="G17">
        <f t="shared" si="3"/>
        <v>136.5</v>
      </c>
      <c r="J17">
        <f t="shared" si="4"/>
        <v>546</v>
      </c>
      <c r="L17">
        <f t="shared" si="5"/>
        <v>4409.9999999999991</v>
      </c>
      <c r="N17">
        <f t="shared" si="6"/>
        <v>546</v>
      </c>
      <c r="O17">
        <f t="shared" si="7"/>
        <v>3206.25</v>
      </c>
      <c r="P17">
        <f t="shared" si="8"/>
        <v>2081.25</v>
      </c>
      <c r="Q17">
        <f t="shared" si="9"/>
        <v>13649.999999999998</v>
      </c>
      <c r="R17">
        <f t="shared" si="10"/>
        <v>13649.999999999998</v>
      </c>
      <c r="V17" s="6">
        <v>8</v>
      </c>
      <c r="W17" s="6">
        <f t="shared" si="1"/>
        <v>64</v>
      </c>
      <c r="X17" s="6">
        <v>4</v>
      </c>
      <c r="Y17" s="6">
        <f t="shared" si="0"/>
        <v>32</v>
      </c>
      <c r="AB17" s="1">
        <v>0</v>
      </c>
      <c r="AC17" s="1">
        <v>200</v>
      </c>
      <c r="AD17" s="2">
        <f>AC17-AB17</f>
        <v>200</v>
      </c>
      <c r="AE17" t="s">
        <v>53</v>
      </c>
      <c r="AF17">
        <f>AD17*2</f>
        <v>400</v>
      </c>
      <c r="AG17">
        <f>AF17*1.6*0.1</f>
        <v>64</v>
      </c>
    </row>
    <row r="18" spans="1:33" x14ac:dyDescent="0.35">
      <c r="A18">
        <v>14</v>
      </c>
      <c r="B18" t="s">
        <v>80</v>
      </c>
      <c r="C18">
        <v>0.3</v>
      </c>
      <c r="D18">
        <v>9.1</v>
      </c>
      <c r="F18">
        <f t="shared" si="2"/>
        <v>163.80000000000001</v>
      </c>
      <c r="G18">
        <f t="shared" si="3"/>
        <v>27.300000000000004</v>
      </c>
      <c r="J18">
        <f t="shared" si="4"/>
        <v>109.2</v>
      </c>
      <c r="L18">
        <f t="shared" si="5"/>
        <v>881.99999999999989</v>
      </c>
      <c r="N18">
        <f t="shared" si="6"/>
        <v>109.2</v>
      </c>
      <c r="O18">
        <f t="shared" si="7"/>
        <v>641.24999999999989</v>
      </c>
      <c r="P18">
        <f t="shared" si="8"/>
        <v>416.24999999999994</v>
      </c>
      <c r="Q18">
        <f t="shared" si="9"/>
        <v>2730</v>
      </c>
      <c r="R18">
        <f t="shared" si="10"/>
        <v>2730</v>
      </c>
      <c r="V18" s="6">
        <v>3</v>
      </c>
      <c r="W18" s="6">
        <f t="shared" si="1"/>
        <v>24</v>
      </c>
      <c r="X18" s="6">
        <v>2</v>
      </c>
      <c r="Y18" s="6">
        <f t="shared" si="0"/>
        <v>16</v>
      </c>
      <c r="AB18" s="1">
        <v>0</v>
      </c>
      <c r="AC18" s="1">
        <v>150</v>
      </c>
      <c r="AD18" s="2">
        <f>AC18-AB18</f>
        <v>150</v>
      </c>
      <c r="AE18" t="s">
        <v>57</v>
      </c>
      <c r="AF18" s="3">
        <f>AD18</f>
        <v>150</v>
      </c>
      <c r="AG18">
        <f>AF18*1.6*0.1</f>
        <v>24</v>
      </c>
    </row>
    <row r="19" spans="1:33" x14ac:dyDescent="0.35">
      <c r="A19">
        <v>15</v>
      </c>
      <c r="B19" t="s">
        <v>81</v>
      </c>
      <c r="C19">
        <v>2.15</v>
      </c>
      <c r="D19">
        <v>9.1</v>
      </c>
      <c r="F19">
        <f t="shared" si="2"/>
        <v>1173.8999999999999</v>
      </c>
      <c r="G19">
        <f t="shared" si="3"/>
        <v>195.64999999999998</v>
      </c>
      <c r="J19">
        <f t="shared" si="4"/>
        <v>782.59999999999991</v>
      </c>
      <c r="L19">
        <f t="shared" si="5"/>
        <v>6321</v>
      </c>
      <c r="N19">
        <f t="shared" si="6"/>
        <v>782.59999999999991</v>
      </c>
      <c r="O19">
        <f t="shared" si="7"/>
        <v>4595.625</v>
      </c>
      <c r="P19">
        <f t="shared" si="8"/>
        <v>2983.125</v>
      </c>
      <c r="Q19">
        <f t="shared" si="9"/>
        <v>19564.999999999996</v>
      </c>
      <c r="R19">
        <f t="shared" si="10"/>
        <v>19564.999999999996</v>
      </c>
      <c r="V19" s="6">
        <v>6</v>
      </c>
      <c r="W19" s="6">
        <f t="shared" si="1"/>
        <v>48</v>
      </c>
      <c r="X19" s="6">
        <v>4</v>
      </c>
      <c r="Y19" s="6">
        <f t="shared" si="0"/>
        <v>32</v>
      </c>
      <c r="AB19" s="1">
        <v>0</v>
      </c>
      <c r="AC19" s="1">
        <v>0</v>
      </c>
      <c r="AD19" s="2"/>
    </row>
    <row r="20" spans="1:33" x14ac:dyDescent="0.35">
      <c r="A20">
        <v>16</v>
      </c>
      <c r="B20" t="s">
        <v>82</v>
      </c>
      <c r="C20">
        <v>1</v>
      </c>
      <c r="D20">
        <v>9.1</v>
      </c>
      <c r="E20">
        <f>1000*4*C20</f>
        <v>4000</v>
      </c>
      <c r="F20">
        <f t="shared" si="2"/>
        <v>546</v>
      </c>
      <c r="G20">
        <f t="shared" si="3"/>
        <v>91.000000000000014</v>
      </c>
      <c r="J20">
        <f t="shared" si="4"/>
        <v>364</v>
      </c>
      <c r="L20">
        <f t="shared" si="5"/>
        <v>2940</v>
      </c>
      <c r="N20">
        <f t="shared" si="6"/>
        <v>364</v>
      </c>
      <c r="O20">
        <f t="shared" si="7"/>
        <v>2137.4999999999995</v>
      </c>
      <c r="P20">
        <f t="shared" si="8"/>
        <v>1387.5</v>
      </c>
      <c r="Q20">
        <f t="shared" si="9"/>
        <v>9100</v>
      </c>
      <c r="R20">
        <f t="shared" si="10"/>
        <v>9100</v>
      </c>
      <c r="V20" s="6">
        <v>8</v>
      </c>
      <c r="W20" s="6">
        <f t="shared" si="1"/>
        <v>64</v>
      </c>
      <c r="X20" s="6">
        <v>6</v>
      </c>
      <c r="Y20" s="6">
        <f t="shared" si="0"/>
        <v>48</v>
      </c>
      <c r="AB20" s="1">
        <v>0</v>
      </c>
      <c r="AC20" s="1">
        <v>0</v>
      </c>
      <c r="AD20" s="2"/>
    </row>
    <row r="21" spans="1:33" x14ac:dyDescent="0.35">
      <c r="A21">
        <v>17</v>
      </c>
      <c r="B21" t="s">
        <v>83</v>
      </c>
      <c r="C21">
        <v>0.4</v>
      </c>
      <c r="D21">
        <v>9.1</v>
      </c>
      <c r="E21">
        <f>1000*4*C21</f>
        <v>1600</v>
      </c>
      <c r="F21">
        <f t="shared" si="2"/>
        <v>218.4</v>
      </c>
      <c r="G21">
        <f t="shared" si="3"/>
        <v>36.400000000000006</v>
      </c>
      <c r="J21">
        <f t="shared" si="4"/>
        <v>145.6</v>
      </c>
      <c r="L21">
        <f t="shared" si="5"/>
        <v>1176</v>
      </c>
      <c r="N21">
        <f t="shared" si="6"/>
        <v>145.6</v>
      </c>
      <c r="O21">
        <f t="shared" si="7"/>
        <v>855</v>
      </c>
      <c r="P21">
        <f t="shared" si="8"/>
        <v>555</v>
      </c>
      <c r="Q21">
        <f t="shared" si="9"/>
        <v>3640</v>
      </c>
      <c r="R21">
        <f t="shared" si="10"/>
        <v>3640</v>
      </c>
      <c r="V21" s="6">
        <v>3</v>
      </c>
      <c r="W21" s="6">
        <f t="shared" si="1"/>
        <v>24</v>
      </c>
      <c r="X21" s="6"/>
      <c r="Y21" s="6">
        <f t="shared" si="0"/>
        <v>0</v>
      </c>
      <c r="AB21" s="1">
        <v>0</v>
      </c>
      <c r="AC21" s="1">
        <v>0</v>
      </c>
      <c r="AD21" s="2"/>
    </row>
    <row r="22" spans="1:33" x14ac:dyDescent="0.35">
      <c r="A22">
        <v>18</v>
      </c>
      <c r="B22" t="s">
        <v>84</v>
      </c>
      <c r="C22">
        <v>0.5</v>
      </c>
      <c r="D22">
        <v>9.1</v>
      </c>
      <c r="F22">
        <f t="shared" si="2"/>
        <v>273</v>
      </c>
      <c r="G22">
        <f t="shared" si="3"/>
        <v>45.500000000000007</v>
      </c>
      <c r="J22">
        <f t="shared" si="4"/>
        <v>182</v>
      </c>
      <c r="L22">
        <f t="shared" si="5"/>
        <v>1470</v>
      </c>
      <c r="N22">
        <f t="shared" si="6"/>
        <v>182</v>
      </c>
      <c r="O22">
        <f t="shared" si="7"/>
        <v>1068.7499999999998</v>
      </c>
      <c r="P22">
        <f t="shared" si="8"/>
        <v>693.75</v>
      </c>
      <c r="Q22">
        <f t="shared" si="9"/>
        <v>4550</v>
      </c>
      <c r="R22">
        <f t="shared" si="10"/>
        <v>4550</v>
      </c>
      <c r="V22" s="6">
        <v>10</v>
      </c>
      <c r="W22" s="6">
        <f t="shared" si="1"/>
        <v>80</v>
      </c>
      <c r="X22" s="6">
        <v>2</v>
      </c>
      <c r="Y22" s="6">
        <f t="shared" si="0"/>
        <v>16</v>
      </c>
      <c r="AB22" s="1">
        <v>0</v>
      </c>
      <c r="AC22" s="1">
        <v>0</v>
      </c>
      <c r="AD22" s="2"/>
    </row>
    <row r="23" spans="1:33" x14ac:dyDescent="0.35">
      <c r="A23">
        <v>19</v>
      </c>
      <c r="B23" t="s">
        <v>96</v>
      </c>
      <c r="C23">
        <v>0.8</v>
      </c>
      <c r="D23">
        <v>9.1</v>
      </c>
      <c r="F23">
        <f t="shared" si="2"/>
        <v>436.8</v>
      </c>
      <c r="G23">
        <f t="shared" si="3"/>
        <v>72.800000000000011</v>
      </c>
      <c r="J23">
        <f t="shared" si="4"/>
        <v>291.2</v>
      </c>
      <c r="L23">
        <f t="shared" si="5"/>
        <v>2352</v>
      </c>
      <c r="N23">
        <f t="shared" si="6"/>
        <v>291.2</v>
      </c>
      <c r="O23">
        <f t="shared" si="7"/>
        <v>1710</v>
      </c>
      <c r="P23">
        <f t="shared" si="8"/>
        <v>1110</v>
      </c>
      <c r="Q23">
        <f t="shared" si="9"/>
        <v>7280</v>
      </c>
      <c r="R23">
        <f t="shared" si="10"/>
        <v>7280</v>
      </c>
      <c r="V23" s="6">
        <v>26</v>
      </c>
      <c r="W23" s="6">
        <f t="shared" si="1"/>
        <v>208</v>
      </c>
      <c r="X23" s="6">
        <v>8</v>
      </c>
      <c r="Y23" s="6">
        <f t="shared" si="0"/>
        <v>64</v>
      </c>
      <c r="AB23" s="1">
        <v>0</v>
      </c>
      <c r="AC23" s="1">
        <v>0</v>
      </c>
      <c r="AD23" s="2"/>
    </row>
    <row r="24" spans="1:33" x14ac:dyDescent="0.35">
      <c r="A24">
        <v>20</v>
      </c>
      <c r="B24" t="s">
        <v>85</v>
      </c>
      <c r="C24">
        <v>1.7</v>
      </c>
      <c r="D24">
        <v>9.1</v>
      </c>
      <c r="F24">
        <f t="shared" si="2"/>
        <v>928.19999999999993</v>
      </c>
      <c r="G24">
        <f t="shared" si="3"/>
        <v>154.70000000000002</v>
      </c>
      <c r="J24">
        <f t="shared" si="4"/>
        <v>618.80000000000007</v>
      </c>
      <c r="L24">
        <f t="shared" si="5"/>
        <v>4998</v>
      </c>
      <c r="N24">
        <f t="shared" si="6"/>
        <v>618.80000000000007</v>
      </c>
      <c r="O24">
        <f t="shared" si="7"/>
        <v>3633.7499999999995</v>
      </c>
      <c r="P24">
        <f t="shared" si="8"/>
        <v>2358.7499999999995</v>
      </c>
      <c r="Q24">
        <f t="shared" si="9"/>
        <v>15469.999999999998</v>
      </c>
      <c r="R24">
        <f t="shared" si="10"/>
        <v>15469.999999999998</v>
      </c>
      <c r="V24" s="6">
        <v>8</v>
      </c>
      <c r="W24" s="6">
        <f t="shared" si="1"/>
        <v>64</v>
      </c>
      <c r="X24" s="6">
        <v>6</v>
      </c>
      <c r="Y24" s="6">
        <f t="shared" si="0"/>
        <v>48</v>
      </c>
      <c r="AB24" s="1">
        <v>0</v>
      </c>
      <c r="AC24" s="1">
        <v>0</v>
      </c>
      <c r="AD24" s="2"/>
    </row>
    <row r="25" spans="1:33" x14ac:dyDescent="0.35">
      <c r="A25">
        <v>21</v>
      </c>
      <c r="B25" t="s">
        <v>87</v>
      </c>
      <c r="C25">
        <v>0.4</v>
      </c>
      <c r="D25">
        <f>9.1*2</f>
        <v>18.2</v>
      </c>
      <c r="F25">
        <f t="shared" si="2"/>
        <v>436.8</v>
      </c>
      <c r="G25">
        <f t="shared" si="3"/>
        <v>72.800000000000011</v>
      </c>
      <c r="J25">
        <f t="shared" si="4"/>
        <v>291.2</v>
      </c>
      <c r="L25">
        <f t="shared" si="5"/>
        <v>2268.0000000000005</v>
      </c>
      <c r="N25">
        <f t="shared" si="6"/>
        <v>291.2</v>
      </c>
      <c r="O25">
        <f t="shared" si="7"/>
        <v>1674</v>
      </c>
      <c r="P25">
        <f t="shared" si="8"/>
        <v>1101</v>
      </c>
      <c r="Q25">
        <f t="shared" si="9"/>
        <v>7280</v>
      </c>
      <c r="R25">
        <f t="shared" si="10"/>
        <v>7280</v>
      </c>
      <c r="V25" s="6"/>
      <c r="W25" s="6">
        <f t="shared" si="1"/>
        <v>0</v>
      </c>
      <c r="X25" s="6">
        <v>2</v>
      </c>
      <c r="Y25" s="6">
        <f t="shared" si="0"/>
        <v>16</v>
      </c>
      <c r="AB25" s="1">
        <v>0</v>
      </c>
      <c r="AC25" s="1">
        <v>0</v>
      </c>
      <c r="AD25" s="2"/>
    </row>
    <row r="26" spans="1:33" x14ac:dyDescent="0.35">
      <c r="A26">
        <v>22</v>
      </c>
      <c r="B26" t="s">
        <v>88</v>
      </c>
      <c r="C26">
        <v>0.5</v>
      </c>
      <c r="D26">
        <v>9.1</v>
      </c>
      <c r="F26">
        <f t="shared" si="2"/>
        <v>273</v>
      </c>
      <c r="G26">
        <f t="shared" si="3"/>
        <v>45.500000000000007</v>
      </c>
      <c r="J26">
        <f t="shared" si="4"/>
        <v>182</v>
      </c>
      <c r="L26">
        <f t="shared" si="5"/>
        <v>1470</v>
      </c>
      <c r="N26">
        <f t="shared" si="6"/>
        <v>182</v>
      </c>
      <c r="O26">
        <f t="shared" si="7"/>
        <v>1068.7499999999998</v>
      </c>
      <c r="P26">
        <f t="shared" si="8"/>
        <v>693.75</v>
      </c>
      <c r="Q26">
        <f t="shared" si="9"/>
        <v>4550</v>
      </c>
      <c r="R26">
        <f t="shared" si="10"/>
        <v>4550</v>
      </c>
      <c r="V26" s="6">
        <v>12</v>
      </c>
      <c r="W26" s="6">
        <f t="shared" si="1"/>
        <v>96</v>
      </c>
      <c r="X26" s="6">
        <v>2</v>
      </c>
      <c r="Y26" s="6">
        <f t="shared" si="0"/>
        <v>16</v>
      </c>
      <c r="AB26" s="1">
        <v>0</v>
      </c>
      <c r="AC26" s="1">
        <v>0</v>
      </c>
    </row>
    <row r="27" spans="1:33" x14ac:dyDescent="0.35">
      <c r="A27">
        <v>23</v>
      </c>
      <c r="B27" t="s">
        <v>89</v>
      </c>
      <c r="C27">
        <v>0.6</v>
      </c>
      <c r="D27">
        <v>9.1</v>
      </c>
      <c r="F27">
        <f t="shared" si="2"/>
        <v>327.60000000000002</v>
      </c>
      <c r="G27">
        <f t="shared" si="3"/>
        <v>54.600000000000009</v>
      </c>
      <c r="J27">
        <f t="shared" si="4"/>
        <v>218.4</v>
      </c>
      <c r="L27">
        <f t="shared" si="5"/>
        <v>1763.9999999999998</v>
      </c>
      <c r="N27">
        <f t="shared" si="6"/>
        <v>218.4</v>
      </c>
      <c r="O27">
        <f t="shared" si="7"/>
        <v>1282.4999999999998</v>
      </c>
      <c r="P27">
        <f t="shared" si="8"/>
        <v>832.49999999999989</v>
      </c>
      <c r="Q27">
        <f t="shared" si="9"/>
        <v>5460</v>
      </c>
      <c r="R27">
        <f t="shared" si="10"/>
        <v>5460</v>
      </c>
      <c r="V27" s="6">
        <v>8</v>
      </c>
      <c r="W27" s="6">
        <f t="shared" si="1"/>
        <v>64</v>
      </c>
      <c r="X27" s="6"/>
      <c r="Y27" s="6">
        <f t="shared" si="0"/>
        <v>0</v>
      </c>
      <c r="AB27" s="1">
        <v>0</v>
      </c>
      <c r="AC27" s="1">
        <v>0</v>
      </c>
    </row>
    <row r="28" spans="1:33" x14ac:dyDescent="0.35">
      <c r="A28">
        <v>24</v>
      </c>
      <c r="B28" t="s">
        <v>90</v>
      </c>
      <c r="C28">
        <v>0.5</v>
      </c>
      <c r="D28">
        <v>9.1</v>
      </c>
      <c r="F28">
        <f t="shared" si="2"/>
        <v>273</v>
      </c>
      <c r="G28">
        <f t="shared" si="3"/>
        <v>45.500000000000007</v>
      </c>
      <c r="J28">
        <f t="shared" si="4"/>
        <v>182</v>
      </c>
      <c r="L28">
        <f t="shared" si="5"/>
        <v>1470</v>
      </c>
      <c r="N28">
        <f t="shared" si="6"/>
        <v>182</v>
      </c>
      <c r="O28">
        <f t="shared" si="7"/>
        <v>1068.7499999999998</v>
      </c>
      <c r="P28">
        <f t="shared" si="8"/>
        <v>693.75</v>
      </c>
      <c r="Q28">
        <f t="shared" si="9"/>
        <v>4550</v>
      </c>
      <c r="R28">
        <f t="shared" si="10"/>
        <v>4550</v>
      </c>
      <c r="V28" s="6">
        <v>8</v>
      </c>
      <c r="W28" s="6">
        <f t="shared" si="1"/>
        <v>64</v>
      </c>
      <c r="X28" s="6">
        <v>2</v>
      </c>
      <c r="Y28" s="6">
        <f t="shared" si="0"/>
        <v>16</v>
      </c>
      <c r="AB28" s="1">
        <v>0</v>
      </c>
      <c r="AC28" s="1">
        <v>290</v>
      </c>
    </row>
    <row r="29" spans="1:33" x14ac:dyDescent="0.35">
      <c r="A29">
        <v>25</v>
      </c>
      <c r="B29" t="s">
        <v>91</v>
      </c>
      <c r="C29">
        <v>1.2</v>
      </c>
      <c r="D29">
        <v>9.1</v>
      </c>
      <c r="E29">
        <f>1000*4*C29</f>
        <v>4800</v>
      </c>
      <c r="F29">
        <f t="shared" si="2"/>
        <v>655.20000000000005</v>
      </c>
      <c r="G29">
        <f t="shared" si="3"/>
        <v>109.20000000000002</v>
      </c>
      <c r="J29">
        <f t="shared" si="4"/>
        <v>436.8</v>
      </c>
      <c r="L29">
        <f t="shared" si="5"/>
        <v>3527.9999999999995</v>
      </c>
      <c r="N29">
        <f t="shared" si="6"/>
        <v>436.8</v>
      </c>
      <c r="O29">
        <f t="shared" si="7"/>
        <v>2564.9999999999995</v>
      </c>
      <c r="P29">
        <f t="shared" si="8"/>
        <v>1664.9999999999998</v>
      </c>
      <c r="Q29">
        <f t="shared" si="9"/>
        <v>10920</v>
      </c>
      <c r="R29">
        <f t="shared" si="10"/>
        <v>10920</v>
      </c>
      <c r="S29">
        <v>6</v>
      </c>
      <c r="T29">
        <v>19</v>
      </c>
      <c r="U29">
        <v>19</v>
      </c>
      <c r="V29" s="6"/>
      <c r="W29" s="6">
        <f t="shared" si="1"/>
        <v>0</v>
      </c>
      <c r="X29" s="6">
        <v>10</v>
      </c>
      <c r="Y29" s="6">
        <f t="shared" si="0"/>
        <v>80</v>
      </c>
      <c r="AB29" s="1">
        <v>0</v>
      </c>
      <c r="AC29" s="1">
        <v>290</v>
      </c>
      <c r="AD29" s="4">
        <f>AC29-AB29</f>
        <v>290</v>
      </c>
      <c r="AE29" t="s">
        <v>59</v>
      </c>
      <c r="AF29" s="3">
        <f>AD29</f>
        <v>290</v>
      </c>
      <c r="AG29">
        <f>AF29*1.6*0.1</f>
        <v>46.400000000000006</v>
      </c>
    </row>
    <row r="30" spans="1:33" x14ac:dyDescent="0.35">
      <c r="A30">
        <v>26</v>
      </c>
      <c r="B30" t="s">
        <v>92</v>
      </c>
      <c r="C30">
        <v>1.6</v>
      </c>
      <c r="D30">
        <v>9.1</v>
      </c>
      <c r="E30">
        <f>1000*4*C30</f>
        <v>6400</v>
      </c>
      <c r="F30">
        <f t="shared" si="2"/>
        <v>873.6</v>
      </c>
      <c r="G30">
        <f t="shared" si="3"/>
        <v>145.60000000000002</v>
      </c>
      <c r="J30">
        <f t="shared" si="4"/>
        <v>582.4</v>
      </c>
      <c r="L30">
        <f t="shared" si="5"/>
        <v>4704</v>
      </c>
      <c r="N30">
        <f t="shared" si="6"/>
        <v>582.4</v>
      </c>
      <c r="O30">
        <f t="shared" si="7"/>
        <v>3420</v>
      </c>
      <c r="P30">
        <f t="shared" si="8"/>
        <v>2220</v>
      </c>
      <c r="Q30">
        <f t="shared" si="9"/>
        <v>14560</v>
      </c>
      <c r="R30">
        <f t="shared" si="10"/>
        <v>14560</v>
      </c>
      <c r="V30" s="6">
        <v>18</v>
      </c>
      <c r="W30" s="6">
        <f t="shared" si="1"/>
        <v>144</v>
      </c>
      <c r="X30" s="6">
        <v>4</v>
      </c>
      <c r="Y30" s="6">
        <f t="shared" si="0"/>
        <v>32</v>
      </c>
      <c r="AB30" s="1">
        <v>0</v>
      </c>
      <c r="AC30" s="1">
        <v>590</v>
      </c>
      <c r="AD30" s="4">
        <f>AC30-AB30</f>
        <v>590</v>
      </c>
      <c r="AE30" t="s">
        <v>59</v>
      </c>
      <c r="AF30" s="3">
        <f>AD30</f>
        <v>590</v>
      </c>
      <c r="AG30">
        <f>AF30*1.6*0.1</f>
        <v>94.4</v>
      </c>
    </row>
    <row r="31" spans="1:33" x14ac:dyDescent="0.35">
      <c r="A31">
        <v>27</v>
      </c>
      <c r="B31" t="s">
        <v>93</v>
      </c>
      <c r="C31">
        <v>0.3</v>
      </c>
      <c r="D31">
        <v>9.1</v>
      </c>
      <c r="F31">
        <f t="shared" si="2"/>
        <v>163.80000000000001</v>
      </c>
      <c r="G31">
        <f t="shared" si="3"/>
        <v>27.300000000000004</v>
      </c>
      <c r="J31">
        <f t="shared" si="4"/>
        <v>109.2</v>
      </c>
      <c r="L31">
        <f t="shared" si="5"/>
        <v>881.99999999999989</v>
      </c>
      <c r="N31">
        <f t="shared" si="6"/>
        <v>109.2</v>
      </c>
      <c r="O31">
        <f t="shared" si="7"/>
        <v>641.24999999999989</v>
      </c>
      <c r="P31">
        <f t="shared" si="8"/>
        <v>416.24999999999994</v>
      </c>
      <c r="Q31">
        <f t="shared" si="9"/>
        <v>2730</v>
      </c>
      <c r="R31">
        <f t="shared" si="10"/>
        <v>2730</v>
      </c>
      <c r="V31" s="6">
        <v>12</v>
      </c>
      <c r="W31" s="6">
        <f t="shared" si="1"/>
        <v>96</v>
      </c>
      <c r="X31" s="6">
        <v>2</v>
      </c>
      <c r="Y31" s="6">
        <f t="shared" si="0"/>
        <v>16</v>
      </c>
      <c r="AB31" s="1">
        <v>0</v>
      </c>
      <c r="AC31" s="1">
        <v>0</v>
      </c>
    </row>
    <row r="32" spans="1:33" x14ac:dyDescent="0.35">
      <c r="A32">
        <v>28</v>
      </c>
      <c r="B32" t="s">
        <v>94</v>
      </c>
      <c r="C32">
        <v>0.8</v>
      </c>
      <c r="D32">
        <v>9.1</v>
      </c>
      <c r="F32">
        <f t="shared" si="2"/>
        <v>436.8</v>
      </c>
      <c r="G32">
        <f t="shared" si="3"/>
        <v>72.800000000000011</v>
      </c>
      <c r="J32">
        <f t="shared" si="4"/>
        <v>291.2</v>
      </c>
      <c r="L32">
        <f t="shared" si="5"/>
        <v>2352</v>
      </c>
      <c r="N32">
        <f t="shared" si="6"/>
        <v>291.2</v>
      </c>
      <c r="O32">
        <f t="shared" si="7"/>
        <v>1710</v>
      </c>
      <c r="P32">
        <f t="shared" si="8"/>
        <v>1110</v>
      </c>
      <c r="Q32">
        <f t="shared" si="9"/>
        <v>7280</v>
      </c>
      <c r="R32">
        <f t="shared" si="10"/>
        <v>7280</v>
      </c>
      <c r="V32" s="6">
        <v>10</v>
      </c>
      <c r="W32" s="6">
        <f t="shared" si="1"/>
        <v>80</v>
      </c>
      <c r="X32" s="6">
        <v>2</v>
      </c>
      <c r="Y32" s="6">
        <f t="shared" si="0"/>
        <v>16</v>
      </c>
      <c r="AB32" s="1">
        <v>0</v>
      </c>
      <c r="AC32" s="1">
        <v>0</v>
      </c>
    </row>
    <row r="33" spans="1:59" x14ac:dyDescent="0.35">
      <c r="A33">
        <v>28</v>
      </c>
      <c r="B33" t="s">
        <v>95</v>
      </c>
      <c r="C33">
        <v>0.2</v>
      </c>
      <c r="D33">
        <v>60</v>
      </c>
      <c r="E33">
        <f>1000*4*C33</f>
        <v>800</v>
      </c>
      <c r="F33">
        <f t="shared" si="2"/>
        <v>720.00000000000011</v>
      </c>
      <c r="G33">
        <f t="shared" si="3"/>
        <v>120.00000000000003</v>
      </c>
      <c r="J33">
        <f t="shared" si="4"/>
        <v>480</v>
      </c>
      <c r="L33">
        <f t="shared" si="5"/>
        <v>3642.0000000000005</v>
      </c>
      <c r="N33">
        <f t="shared" si="6"/>
        <v>480</v>
      </c>
      <c r="O33">
        <f t="shared" si="7"/>
        <v>2718</v>
      </c>
      <c r="P33">
        <f t="shared" si="8"/>
        <v>1804.5</v>
      </c>
      <c r="Q33">
        <f t="shared" si="9"/>
        <v>12000</v>
      </c>
      <c r="R33">
        <f t="shared" si="10"/>
        <v>12000</v>
      </c>
      <c r="S33">
        <v>30</v>
      </c>
      <c r="T33">
        <f>4*2*0.15*30</f>
        <v>36</v>
      </c>
      <c r="V33" s="6"/>
      <c r="W33" s="6">
        <v>6</v>
      </c>
      <c r="X33" s="6">
        <v>4</v>
      </c>
      <c r="Y33" s="6">
        <f t="shared" si="0"/>
        <v>32</v>
      </c>
      <c r="AB33" s="1">
        <v>0</v>
      </c>
      <c r="AC33" s="1">
        <v>0</v>
      </c>
    </row>
    <row r="34" spans="1:59" x14ac:dyDescent="0.35">
      <c r="Q34">
        <f t="shared" si="9"/>
        <v>0</v>
      </c>
      <c r="R34">
        <f t="shared" si="10"/>
        <v>0</v>
      </c>
      <c r="V34" s="6"/>
      <c r="W34" s="6"/>
      <c r="X34" s="6"/>
      <c r="Y34" s="6"/>
      <c r="AB34" s="1">
        <v>0</v>
      </c>
      <c r="AC34" s="1">
        <v>0</v>
      </c>
    </row>
    <row r="35" spans="1:59" x14ac:dyDescent="0.35">
      <c r="G35">
        <f t="shared" si="3"/>
        <v>0</v>
      </c>
      <c r="J35">
        <f t="shared" si="4"/>
        <v>0</v>
      </c>
      <c r="L35">
        <f t="shared" si="5"/>
        <v>0</v>
      </c>
      <c r="N35">
        <f t="shared" si="6"/>
        <v>0</v>
      </c>
      <c r="O35">
        <f t="shared" si="7"/>
        <v>0</v>
      </c>
      <c r="P35">
        <f t="shared" si="8"/>
        <v>0</v>
      </c>
      <c r="Q35">
        <f t="shared" si="9"/>
        <v>0</v>
      </c>
      <c r="R35">
        <f t="shared" si="10"/>
        <v>0</v>
      </c>
      <c r="V35" s="6"/>
      <c r="W35" s="6"/>
      <c r="X35" s="6"/>
      <c r="Y35" s="6"/>
      <c r="AB35" s="1">
        <v>0</v>
      </c>
      <c r="AC35" s="1">
        <v>0</v>
      </c>
    </row>
    <row r="36" spans="1:59" x14ac:dyDescent="0.35">
      <c r="G36">
        <f t="shared" si="3"/>
        <v>0</v>
      </c>
      <c r="J36">
        <f t="shared" si="4"/>
        <v>0</v>
      </c>
      <c r="L36">
        <f t="shared" si="5"/>
        <v>0</v>
      </c>
      <c r="N36">
        <f t="shared" si="6"/>
        <v>0</v>
      </c>
      <c r="O36">
        <f t="shared" si="7"/>
        <v>0</v>
      </c>
      <c r="P36">
        <f t="shared" si="8"/>
        <v>0</v>
      </c>
      <c r="Q36">
        <f t="shared" si="9"/>
        <v>0</v>
      </c>
      <c r="R36">
        <f t="shared" si="10"/>
        <v>0</v>
      </c>
      <c r="S36">
        <v>32</v>
      </c>
      <c r="T36">
        <f>4*2*0.15*32</f>
        <v>38.4</v>
      </c>
      <c r="V36" s="6"/>
      <c r="W36" s="6"/>
      <c r="X36" s="6"/>
      <c r="Y36" s="6"/>
      <c r="AB36" s="1">
        <v>0</v>
      </c>
      <c r="AC36" s="1">
        <v>0</v>
      </c>
    </row>
    <row r="37" spans="1:59" x14ac:dyDescent="0.35">
      <c r="G37">
        <f t="shared" si="3"/>
        <v>0</v>
      </c>
      <c r="J37">
        <f t="shared" si="4"/>
        <v>0</v>
      </c>
      <c r="L37">
        <f t="shared" si="5"/>
        <v>0</v>
      </c>
      <c r="N37">
        <f t="shared" si="6"/>
        <v>0</v>
      </c>
      <c r="O37">
        <f t="shared" si="7"/>
        <v>0</v>
      </c>
      <c r="P37">
        <f t="shared" si="8"/>
        <v>0</v>
      </c>
      <c r="Q37">
        <f t="shared" si="9"/>
        <v>0</v>
      </c>
      <c r="R37">
        <f t="shared" si="10"/>
        <v>0</v>
      </c>
      <c r="S37">
        <v>12</v>
      </c>
      <c r="T37">
        <f>4*2*0.15*12</f>
        <v>14.399999999999999</v>
      </c>
      <c r="V37" s="6"/>
      <c r="W37" s="6"/>
      <c r="X37" s="6"/>
      <c r="Y37" s="6"/>
      <c r="AB37" s="1">
        <v>0</v>
      </c>
      <c r="AC37" s="1">
        <v>0</v>
      </c>
    </row>
    <row r="38" spans="1:59" x14ac:dyDescent="0.35">
      <c r="B38" s="5" t="s">
        <v>60</v>
      </c>
      <c r="C38" s="5">
        <f>SUM(C5:C37)</f>
        <v>27.85</v>
      </c>
      <c r="D38" s="5"/>
      <c r="E38" s="5">
        <f>SUM(E5:E37)</f>
        <v>58000</v>
      </c>
      <c r="F38" s="5">
        <f>SUM(F5:F37)</f>
        <v>16035.3</v>
      </c>
      <c r="G38" s="5">
        <f>SUM(G5:G37)</f>
        <v>2672.55</v>
      </c>
      <c r="H38" s="5"/>
      <c r="I38" s="5"/>
      <c r="J38" s="5">
        <f>SUM(J5:J37)</f>
        <v>10690.2</v>
      </c>
      <c r="K38" s="5"/>
      <c r="L38" s="5">
        <f>SUM(L5:L37)</f>
        <v>86025</v>
      </c>
      <c r="M38" s="5"/>
      <c r="N38" s="5">
        <f t="shared" ref="N38:U38" si="11">SUM(N5:N37)</f>
        <v>10690.2</v>
      </c>
      <c r="O38" s="5">
        <f t="shared" si="11"/>
        <v>62638.875</v>
      </c>
      <c r="P38" s="5">
        <f t="shared" si="11"/>
        <v>40714.875</v>
      </c>
      <c r="Q38" s="5">
        <f t="shared" si="11"/>
        <v>267255</v>
      </c>
      <c r="R38" s="5">
        <f t="shared" si="11"/>
        <v>267255</v>
      </c>
      <c r="S38" s="5">
        <f t="shared" si="11"/>
        <v>125.6</v>
      </c>
      <c r="T38" s="5">
        <f t="shared" si="11"/>
        <v>160.80000000000001</v>
      </c>
      <c r="U38" s="5">
        <f t="shared" si="11"/>
        <v>72</v>
      </c>
      <c r="V38" s="5">
        <f t="shared" ref="V38:AI38" si="12">SUM(V5:V37)</f>
        <v>282</v>
      </c>
      <c r="W38" s="5">
        <f t="shared" si="12"/>
        <v>2262</v>
      </c>
      <c r="X38" s="5">
        <f t="shared" si="12"/>
        <v>121</v>
      </c>
      <c r="Y38" s="5">
        <f t="shared" si="12"/>
        <v>968</v>
      </c>
      <c r="Z38" s="5">
        <f t="shared" si="12"/>
        <v>0</v>
      </c>
      <c r="AA38" s="5">
        <f t="shared" si="12"/>
        <v>0</v>
      </c>
      <c r="AB38" s="5">
        <f t="shared" si="12"/>
        <v>100</v>
      </c>
      <c r="AC38" s="5">
        <f t="shared" si="12"/>
        <v>4420</v>
      </c>
      <c r="AD38" s="5">
        <f t="shared" si="12"/>
        <v>4030</v>
      </c>
      <c r="AE38" s="5">
        <f t="shared" si="12"/>
        <v>0</v>
      </c>
      <c r="AF38" s="5">
        <f t="shared" si="12"/>
        <v>7030</v>
      </c>
      <c r="AG38" s="5">
        <f t="shared" si="12"/>
        <v>1124.8000000000002</v>
      </c>
      <c r="AH38" s="5">
        <f t="shared" si="12"/>
        <v>0</v>
      </c>
      <c r="AI38" s="5">
        <f t="shared" si="12"/>
        <v>0</v>
      </c>
      <c r="AJ38" s="5"/>
      <c r="AK38" s="5"/>
      <c r="AL38" s="5"/>
      <c r="AM38" s="5"/>
      <c r="AN38" s="5"/>
      <c r="AO38" s="5"/>
      <c r="AP38" s="5"/>
      <c r="AQ38" s="5"/>
      <c r="AR38" s="5"/>
      <c r="AS38" s="5"/>
      <c r="AT38" s="5"/>
      <c r="AU38" s="5"/>
      <c r="AV38" s="5"/>
      <c r="AW38" s="5"/>
      <c r="AX38" s="5"/>
      <c r="AY38" s="5"/>
      <c r="AZ38" s="5"/>
      <c r="BA38" s="5"/>
      <c r="BB38" s="5"/>
      <c r="BC38" s="5"/>
      <c r="BD38" s="5"/>
      <c r="BE38" s="5"/>
      <c r="BF38" s="5"/>
      <c r="BG38" s="5"/>
    </row>
    <row r="41" spans="1:59" x14ac:dyDescent="0.35">
      <c r="U41">
        <f>S38+U38</f>
        <v>197.6</v>
      </c>
    </row>
    <row r="43" spans="1:59" x14ac:dyDescent="0.35">
      <c r="W43">
        <f>282+121</f>
        <v>403</v>
      </c>
    </row>
  </sheetData>
  <mergeCells count="9">
    <mergeCell ref="A1:AG1"/>
    <mergeCell ref="B2:B4"/>
    <mergeCell ref="A2:A4"/>
    <mergeCell ref="G2:I2"/>
    <mergeCell ref="V3:W3"/>
    <mergeCell ref="V2:Y2"/>
    <mergeCell ref="X3:Y3"/>
    <mergeCell ref="Z3:AA3"/>
    <mergeCell ref="T2:U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zoomScale="70" zoomScaleNormal="70" workbookViewId="0">
      <selection activeCell="C29" sqref="C29"/>
    </sheetView>
  </sheetViews>
  <sheetFormatPr defaultRowHeight="14.5" x14ac:dyDescent="0.35"/>
  <cols>
    <col min="1" max="1" width="5.453125" bestFit="1" customWidth="1"/>
    <col min="2" max="2" width="41.453125" bestFit="1" customWidth="1"/>
    <col min="3" max="3" width="13.54296875" customWidth="1"/>
    <col min="4" max="4" width="18.453125" bestFit="1" customWidth="1"/>
    <col min="9" max="9" width="38.81640625" bestFit="1" customWidth="1"/>
  </cols>
  <sheetData>
    <row r="1" spans="1:11" ht="15" thickBot="1" x14ac:dyDescent="0.4">
      <c r="A1" s="7" t="s">
        <v>137</v>
      </c>
      <c r="B1" s="7" t="s">
        <v>24</v>
      </c>
      <c r="C1" s="7" t="s">
        <v>54</v>
      </c>
      <c r="D1" s="7" t="s">
        <v>138</v>
      </c>
      <c r="H1" t="s">
        <v>137</v>
      </c>
      <c r="I1" t="s">
        <v>24</v>
      </c>
      <c r="J1" t="s">
        <v>54</v>
      </c>
      <c r="K1" t="s">
        <v>138</v>
      </c>
    </row>
    <row r="2" spans="1:11" s="6" customFormat="1" x14ac:dyDescent="0.35">
      <c r="A2" s="13">
        <v>1</v>
      </c>
      <c r="B2" s="14" t="s">
        <v>102</v>
      </c>
      <c r="C2" s="14">
        <v>1</v>
      </c>
      <c r="D2" s="13" t="s">
        <v>111</v>
      </c>
      <c r="H2" s="6">
        <v>1</v>
      </c>
      <c r="I2" s="6" t="s">
        <v>110</v>
      </c>
      <c r="J2" s="6">
        <v>1.5</v>
      </c>
      <c r="K2" s="6" t="s">
        <v>111</v>
      </c>
    </row>
    <row r="3" spans="1:11" s="6" customFormat="1" x14ac:dyDescent="0.35">
      <c r="A3" s="13">
        <v>2</v>
      </c>
      <c r="B3" s="14" t="s">
        <v>103</v>
      </c>
      <c r="C3" s="14">
        <v>1.6</v>
      </c>
      <c r="D3" s="13" t="s">
        <v>148</v>
      </c>
      <c r="H3" s="6">
        <v>2</v>
      </c>
      <c r="I3" s="6" t="s">
        <v>139</v>
      </c>
      <c r="J3" s="6">
        <v>5</v>
      </c>
      <c r="K3" s="6" t="s">
        <v>111</v>
      </c>
    </row>
    <row r="4" spans="1:11" s="6" customFormat="1" x14ac:dyDescent="0.35">
      <c r="A4" s="13">
        <v>3</v>
      </c>
      <c r="B4" s="14" t="s">
        <v>104</v>
      </c>
      <c r="C4" s="14">
        <v>1.5</v>
      </c>
      <c r="D4" s="13" t="s">
        <v>111</v>
      </c>
      <c r="H4" s="6">
        <v>3</v>
      </c>
      <c r="I4" s="6" t="s">
        <v>112</v>
      </c>
      <c r="J4" s="6">
        <v>0.3</v>
      </c>
      <c r="K4" s="6" t="s">
        <v>111</v>
      </c>
    </row>
    <row r="5" spans="1:11" s="6" customFormat="1" x14ac:dyDescent="0.35">
      <c r="A5" s="13">
        <v>4</v>
      </c>
      <c r="B5" s="14" t="s">
        <v>105</v>
      </c>
      <c r="C5" s="14">
        <v>2.82</v>
      </c>
      <c r="D5" s="13" t="s">
        <v>148</v>
      </c>
      <c r="H5" s="6">
        <v>4</v>
      </c>
      <c r="I5" s="6" t="s">
        <v>113</v>
      </c>
      <c r="J5" s="6">
        <v>0.3</v>
      </c>
      <c r="K5" s="6" t="s">
        <v>111</v>
      </c>
    </row>
    <row r="6" spans="1:11" x14ac:dyDescent="0.35">
      <c r="A6" s="8">
        <v>5</v>
      </c>
      <c r="B6" s="9" t="s">
        <v>108</v>
      </c>
      <c r="C6" s="9">
        <v>0.3</v>
      </c>
      <c r="D6" s="8" t="s">
        <v>148</v>
      </c>
      <c r="H6">
        <v>5</v>
      </c>
      <c r="I6" t="s">
        <v>72</v>
      </c>
      <c r="J6">
        <v>0.7</v>
      </c>
      <c r="K6" t="s">
        <v>114</v>
      </c>
    </row>
    <row r="7" spans="1:11" x14ac:dyDescent="0.35">
      <c r="A7" s="8">
        <v>6</v>
      </c>
      <c r="B7" s="9" t="s">
        <v>106</v>
      </c>
      <c r="C7" s="9">
        <v>0.23</v>
      </c>
      <c r="D7" s="8" t="s">
        <v>148</v>
      </c>
      <c r="H7">
        <v>6</v>
      </c>
      <c r="I7" t="s">
        <v>115</v>
      </c>
      <c r="J7">
        <v>0.8</v>
      </c>
      <c r="K7" t="s">
        <v>114</v>
      </c>
    </row>
    <row r="8" spans="1:11" x14ac:dyDescent="0.35">
      <c r="A8" s="8">
        <v>7</v>
      </c>
      <c r="B8" s="10" t="s">
        <v>107</v>
      </c>
      <c r="C8" s="10">
        <v>0.6</v>
      </c>
      <c r="D8" s="8" t="s">
        <v>148</v>
      </c>
      <c r="H8">
        <v>7</v>
      </c>
      <c r="I8" t="s">
        <v>116</v>
      </c>
      <c r="J8">
        <v>0.3</v>
      </c>
      <c r="K8" t="s">
        <v>111</v>
      </c>
    </row>
    <row r="9" spans="1:11" x14ac:dyDescent="0.35">
      <c r="A9" s="8">
        <v>8</v>
      </c>
      <c r="B9" s="9" t="s">
        <v>109</v>
      </c>
      <c r="C9" s="9">
        <v>5</v>
      </c>
      <c r="D9" s="8" t="s">
        <v>111</v>
      </c>
      <c r="H9">
        <v>8</v>
      </c>
      <c r="I9" t="s">
        <v>140</v>
      </c>
      <c r="J9">
        <v>1</v>
      </c>
      <c r="K9" t="s">
        <v>111</v>
      </c>
    </row>
    <row r="10" spans="1:11" x14ac:dyDescent="0.35">
      <c r="A10" s="8">
        <v>9</v>
      </c>
      <c r="B10" s="9" t="s">
        <v>112</v>
      </c>
      <c r="C10" s="9">
        <v>0.3</v>
      </c>
      <c r="D10" s="8" t="s">
        <v>111</v>
      </c>
      <c r="H10">
        <v>9</v>
      </c>
      <c r="I10" t="s">
        <v>141</v>
      </c>
      <c r="K10" t="s">
        <v>111</v>
      </c>
    </row>
    <row r="11" spans="1:11" x14ac:dyDescent="0.35">
      <c r="A11" s="8">
        <v>10</v>
      </c>
      <c r="B11" s="9" t="s">
        <v>113</v>
      </c>
      <c r="C11" s="9">
        <v>0.3</v>
      </c>
      <c r="D11" s="8" t="s">
        <v>111</v>
      </c>
      <c r="H11">
        <v>10</v>
      </c>
      <c r="I11" t="s">
        <v>117</v>
      </c>
      <c r="J11">
        <v>0.5</v>
      </c>
      <c r="K11" t="s">
        <v>114</v>
      </c>
    </row>
    <row r="12" spans="1:11" x14ac:dyDescent="0.35">
      <c r="A12" s="8">
        <v>11</v>
      </c>
      <c r="B12" s="9" t="s">
        <v>72</v>
      </c>
      <c r="C12" s="9">
        <v>0.7</v>
      </c>
      <c r="D12" s="8" t="s">
        <v>148</v>
      </c>
      <c r="H12">
        <v>11</v>
      </c>
      <c r="I12" t="s">
        <v>118</v>
      </c>
      <c r="J12">
        <v>0.4</v>
      </c>
      <c r="K12" t="s">
        <v>111</v>
      </c>
    </row>
    <row r="13" spans="1:11" x14ac:dyDescent="0.35">
      <c r="A13" s="8">
        <v>12</v>
      </c>
      <c r="B13" s="9" t="s">
        <v>115</v>
      </c>
      <c r="C13" s="9">
        <v>0.8</v>
      </c>
      <c r="D13" s="8" t="s">
        <v>148</v>
      </c>
      <c r="H13">
        <v>12</v>
      </c>
      <c r="I13" t="s">
        <v>119</v>
      </c>
      <c r="J13">
        <v>1</v>
      </c>
      <c r="K13" t="s">
        <v>111</v>
      </c>
    </row>
    <row r="14" spans="1:11" x14ac:dyDescent="0.35">
      <c r="A14" s="8">
        <v>13</v>
      </c>
      <c r="B14" s="9" t="s">
        <v>116</v>
      </c>
      <c r="C14" s="9">
        <v>0.3</v>
      </c>
      <c r="D14" s="8" t="s">
        <v>111</v>
      </c>
      <c r="H14">
        <v>13</v>
      </c>
      <c r="I14" t="s">
        <v>120</v>
      </c>
      <c r="J14">
        <v>1.5</v>
      </c>
      <c r="K14" t="s">
        <v>111</v>
      </c>
    </row>
    <row r="15" spans="1:11" x14ac:dyDescent="0.35">
      <c r="A15" s="8">
        <v>14</v>
      </c>
      <c r="B15" s="9" t="s">
        <v>117</v>
      </c>
      <c r="C15" s="9">
        <v>0.5</v>
      </c>
      <c r="D15" s="8" t="s">
        <v>148</v>
      </c>
      <c r="H15">
        <v>14</v>
      </c>
      <c r="I15" t="s">
        <v>121</v>
      </c>
      <c r="J15">
        <v>0.3</v>
      </c>
      <c r="K15" t="s">
        <v>111</v>
      </c>
    </row>
    <row r="16" spans="1:11" x14ac:dyDescent="0.35">
      <c r="A16" s="8">
        <v>15</v>
      </c>
      <c r="B16" s="9" t="s">
        <v>118</v>
      </c>
      <c r="C16" s="9">
        <v>0.4</v>
      </c>
      <c r="D16" s="8" t="s">
        <v>111</v>
      </c>
      <c r="H16">
        <v>15</v>
      </c>
      <c r="I16" t="s">
        <v>122</v>
      </c>
      <c r="J16">
        <v>2.15</v>
      </c>
      <c r="K16" t="s">
        <v>114</v>
      </c>
    </row>
    <row r="17" spans="1:11" x14ac:dyDescent="0.35">
      <c r="A17" s="8">
        <v>16</v>
      </c>
      <c r="B17" s="9" t="s">
        <v>119</v>
      </c>
      <c r="C17" s="9">
        <v>1</v>
      </c>
      <c r="D17" s="8" t="s">
        <v>111</v>
      </c>
      <c r="H17">
        <v>16</v>
      </c>
      <c r="I17" t="s">
        <v>123</v>
      </c>
      <c r="J17">
        <v>1</v>
      </c>
      <c r="K17" t="s">
        <v>114</v>
      </c>
    </row>
    <row r="18" spans="1:11" x14ac:dyDescent="0.35">
      <c r="A18" s="8">
        <v>17</v>
      </c>
      <c r="B18" s="9" t="s">
        <v>120</v>
      </c>
      <c r="C18" s="9">
        <v>1.5</v>
      </c>
      <c r="D18" s="8" t="s">
        <v>111</v>
      </c>
      <c r="H18">
        <v>17</v>
      </c>
      <c r="I18" t="s">
        <v>124</v>
      </c>
      <c r="J18">
        <v>0.4</v>
      </c>
      <c r="K18" t="s">
        <v>111</v>
      </c>
    </row>
    <row r="19" spans="1:11" x14ac:dyDescent="0.35">
      <c r="A19" s="8">
        <v>18</v>
      </c>
      <c r="B19" s="9" t="s">
        <v>121</v>
      </c>
      <c r="C19" s="9">
        <v>0.3</v>
      </c>
      <c r="D19" s="8" t="s">
        <v>111</v>
      </c>
      <c r="H19">
        <v>18</v>
      </c>
      <c r="I19" t="s">
        <v>125</v>
      </c>
      <c r="J19">
        <v>0.5</v>
      </c>
      <c r="K19" t="s">
        <v>114</v>
      </c>
    </row>
    <row r="20" spans="1:11" x14ac:dyDescent="0.35">
      <c r="A20" s="8">
        <v>19</v>
      </c>
      <c r="B20" s="9" t="s">
        <v>123</v>
      </c>
      <c r="C20" s="9">
        <v>1</v>
      </c>
      <c r="D20" s="8" t="s">
        <v>148</v>
      </c>
      <c r="H20">
        <v>19</v>
      </c>
      <c r="I20" t="s">
        <v>126</v>
      </c>
      <c r="J20">
        <v>0.8</v>
      </c>
      <c r="K20" t="s">
        <v>114</v>
      </c>
    </row>
    <row r="21" spans="1:11" x14ac:dyDescent="0.35">
      <c r="A21" s="8">
        <v>20</v>
      </c>
      <c r="B21" s="9" t="s">
        <v>124</v>
      </c>
      <c r="C21" s="9">
        <v>0.4</v>
      </c>
      <c r="D21" s="8" t="s">
        <v>111</v>
      </c>
      <c r="H21">
        <v>20</v>
      </c>
      <c r="I21" t="s">
        <v>142</v>
      </c>
      <c r="J21">
        <v>0.7</v>
      </c>
      <c r="K21" t="s">
        <v>114</v>
      </c>
    </row>
    <row r="22" spans="1:11" x14ac:dyDescent="0.35">
      <c r="A22" s="8">
        <v>21</v>
      </c>
      <c r="B22" s="9" t="s">
        <v>125</v>
      </c>
      <c r="C22" s="9">
        <v>0.5</v>
      </c>
      <c r="D22" s="8" t="s">
        <v>148</v>
      </c>
      <c r="H22">
        <v>21</v>
      </c>
      <c r="I22" t="s">
        <v>143</v>
      </c>
      <c r="J22">
        <v>0.3</v>
      </c>
      <c r="K22" t="s">
        <v>111</v>
      </c>
    </row>
    <row r="23" spans="1:11" x14ac:dyDescent="0.35">
      <c r="A23" s="8">
        <v>22</v>
      </c>
      <c r="B23" s="9" t="s">
        <v>127</v>
      </c>
      <c r="C23" s="9">
        <v>0.5</v>
      </c>
      <c r="D23" s="8" t="s">
        <v>148</v>
      </c>
      <c r="H23">
        <v>22</v>
      </c>
      <c r="I23" t="s">
        <v>144</v>
      </c>
      <c r="J23">
        <v>0.5</v>
      </c>
      <c r="K23" t="s">
        <v>114</v>
      </c>
    </row>
    <row r="24" spans="1:11" x14ac:dyDescent="0.35">
      <c r="A24" s="8">
        <v>23</v>
      </c>
      <c r="B24" s="9" t="s">
        <v>129</v>
      </c>
      <c r="C24" s="9">
        <v>0.5</v>
      </c>
      <c r="D24" s="8" t="s">
        <v>148</v>
      </c>
      <c r="H24">
        <v>23</v>
      </c>
      <c r="I24" t="s">
        <v>128</v>
      </c>
      <c r="J24">
        <v>0.6</v>
      </c>
      <c r="K24" t="s">
        <v>114</v>
      </c>
    </row>
    <row r="25" spans="1:11" x14ac:dyDescent="0.35">
      <c r="A25" s="8">
        <v>24</v>
      </c>
      <c r="B25" s="9" t="s">
        <v>130</v>
      </c>
      <c r="C25" s="9">
        <v>1.2</v>
      </c>
      <c r="D25" s="8" t="s">
        <v>148</v>
      </c>
      <c r="H25">
        <v>24</v>
      </c>
      <c r="I25" t="s">
        <v>129</v>
      </c>
      <c r="J25">
        <v>0.5</v>
      </c>
      <c r="K25" t="s">
        <v>114</v>
      </c>
    </row>
    <row r="26" spans="1:11" x14ac:dyDescent="0.35">
      <c r="A26" s="8">
        <v>25</v>
      </c>
      <c r="B26" s="9" t="s">
        <v>132</v>
      </c>
      <c r="C26" s="9">
        <v>1</v>
      </c>
      <c r="D26" s="8" t="s">
        <v>148</v>
      </c>
      <c r="H26">
        <v>25</v>
      </c>
      <c r="I26" t="s">
        <v>130</v>
      </c>
      <c r="J26">
        <v>1.2</v>
      </c>
      <c r="K26" t="s">
        <v>114</v>
      </c>
    </row>
    <row r="27" spans="1:11" x14ac:dyDescent="0.35">
      <c r="A27" s="8">
        <v>26</v>
      </c>
      <c r="B27" s="9" t="s">
        <v>133</v>
      </c>
      <c r="C27" s="9">
        <v>2.5</v>
      </c>
      <c r="D27" s="8" t="s">
        <v>148</v>
      </c>
      <c r="H27">
        <v>26</v>
      </c>
      <c r="I27" t="s">
        <v>131</v>
      </c>
      <c r="J27">
        <v>1.6</v>
      </c>
      <c r="K27" t="s">
        <v>114</v>
      </c>
    </row>
    <row r="28" spans="1:11" x14ac:dyDescent="0.35">
      <c r="A28" s="8">
        <v>27</v>
      </c>
      <c r="B28" s="9" t="s">
        <v>134</v>
      </c>
      <c r="C28" s="9">
        <v>0.5</v>
      </c>
      <c r="D28" s="8" t="s">
        <v>148</v>
      </c>
      <c r="H28">
        <v>27</v>
      </c>
      <c r="I28" t="s">
        <v>93</v>
      </c>
      <c r="J28">
        <v>0.3</v>
      </c>
      <c r="K28" t="s">
        <v>114</v>
      </c>
    </row>
    <row r="29" spans="1:11" x14ac:dyDescent="0.35">
      <c r="A29" s="8">
        <v>28</v>
      </c>
      <c r="B29" s="9" t="s">
        <v>135</v>
      </c>
      <c r="C29" s="9">
        <v>0.7</v>
      </c>
      <c r="D29" s="8" t="s">
        <v>148</v>
      </c>
      <c r="H29">
        <v>28</v>
      </c>
      <c r="I29" t="s">
        <v>145</v>
      </c>
      <c r="J29">
        <v>0.8</v>
      </c>
      <c r="K29" t="s">
        <v>114</v>
      </c>
    </row>
    <row r="30" spans="1:11" ht="15" thickBot="1" x14ac:dyDescent="0.4">
      <c r="A30" s="8">
        <v>29</v>
      </c>
      <c r="B30" s="9" t="s">
        <v>136</v>
      </c>
      <c r="C30" s="9">
        <v>0.3</v>
      </c>
      <c r="D30" s="8" t="s">
        <v>148</v>
      </c>
      <c r="I30" t="s">
        <v>146</v>
      </c>
      <c r="J30">
        <v>2.5</v>
      </c>
      <c r="K30" t="s">
        <v>114</v>
      </c>
    </row>
    <row r="31" spans="1:11" ht="15" thickBot="1" x14ac:dyDescent="0.4">
      <c r="A31" s="11"/>
      <c r="B31" s="12" t="s">
        <v>147</v>
      </c>
      <c r="C31" s="11">
        <f>SUM(C2:C30)</f>
        <v>28.25</v>
      </c>
      <c r="D31" s="11"/>
      <c r="H3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summary of BoQ</vt:lpstr>
      <vt:lpstr>series 1000 </vt:lpstr>
      <vt:lpstr>series 2000 </vt:lpstr>
      <vt:lpstr>series 3000</vt:lpstr>
      <vt:lpstr>series 6000</vt:lpstr>
      <vt:lpstr>series 7000 </vt:lpstr>
      <vt:lpstr>Series 8000</vt:lpstr>
      <vt:lpstr>Sheet1</vt:lpstr>
      <vt:lpstr>Sheet4</vt:lpstr>
      <vt:lpstr>Sheet2</vt:lpstr>
      <vt:lpstr>'series 1000 '!Print_Area</vt:lpstr>
      <vt:lpstr>'series 2000 '!Print_Area</vt:lpstr>
      <vt:lpstr>'series 3000'!Print_Area</vt:lpstr>
      <vt:lpstr>'series 6000'!Print_Area</vt:lpstr>
      <vt:lpstr>'series 7000 '!Print_Area</vt:lpstr>
      <vt:lpstr>'Series 8000'!Print_Area</vt:lpstr>
      <vt:lpstr>'summary of BoQ'!Print_Area</vt:lpstr>
      <vt:lpstr>'Series 8000'!Print_Titles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Britius Mupeyo</cp:lastModifiedBy>
  <cp:lastPrinted>2016-09-16T12:40:57Z</cp:lastPrinted>
  <dcterms:created xsi:type="dcterms:W3CDTF">2008-01-14T05:47:48Z</dcterms:created>
  <dcterms:modified xsi:type="dcterms:W3CDTF">2026-04-17T10:07:01Z</dcterms:modified>
</cp:coreProperties>
</file>